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chColatruglio(EMJ)\OneDrive - Presidio Brands, Inc\Desktop\"/>
    </mc:Choice>
  </mc:AlternateContent>
  <xr:revisionPtr revIDLastSave="0" documentId="8_{DB77CEDE-E896-4EF3-A6AA-3B8EC809B08D}" xr6:coauthVersionLast="47" xr6:coauthVersionMax="47" xr10:uidLastSave="{00000000-0000-0000-0000-000000000000}"/>
  <bookViews>
    <workbookView xWindow="-28920" yWindow="-120" windowWidth="29040" windowHeight="15840" firstSheet="8" activeTab="8" xr2:uid="{C99CF9C5-31E7-402A-B922-4947FD246BBB}"/>
  </bookViews>
  <sheets>
    <sheet name="LINE LIST" sheetId="1" state="hidden" r:id="rId1"/>
    <sheet name="TARGET ONLY" sheetId="11" state="hidden" r:id="rId2"/>
    <sheet name="LINE LIST - CAN" sheetId="9" state="hidden" r:id="rId3"/>
    <sheet name="HOLIDAY" sheetId="6" state="hidden" r:id="rId4"/>
    <sheet name="KITS-DISPLAYS" sheetId="7" state="hidden" r:id="rId5"/>
    <sheet name="OWN" sheetId="10" state="hidden" r:id="rId6"/>
    <sheet name="MARVEL" sheetId="3" state="hidden" r:id="rId7"/>
    <sheet name="DISCO" sheetId="5" state="hidden" r:id="rId8"/>
    <sheet name="2022 - LINE LIST" sheetId="12" r:id="rId9"/>
  </sheets>
  <definedNames>
    <definedName name="_xlnm._FilterDatabase" localSheetId="8" hidden="1">'2022 - LINE LIST'!$A$2:$R$130</definedName>
    <definedName name="_xlnm._FilterDatabase" localSheetId="7" hidden="1">DISCO!$A$2:$R$75</definedName>
    <definedName name="_xlnm._FilterDatabase" localSheetId="3" hidden="1">HOLIDAY!$A$2:$T$29</definedName>
    <definedName name="_xlnm._FilterDatabase" localSheetId="4" hidden="1">'KITS-DISPLAYS'!$A$2:$T$19</definedName>
    <definedName name="_xlnm._FilterDatabase" localSheetId="0" hidden="1">'LINE LIST'!$A$2:$T$130</definedName>
    <definedName name="_xlnm._FilterDatabase" localSheetId="2" hidden="1">'LINE LIST - CAN'!$A$2:$U$138</definedName>
    <definedName name="_xlnm.Print_Area" localSheetId="8">'2022 - LINE LIST'!$A$2:$R$106</definedName>
    <definedName name="_xlnm.Print_Area" localSheetId="7">DISCO!$A$2:$R$75</definedName>
    <definedName name="_xlnm.Print_Area" localSheetId="3">HOLIDAY!$A$2:$T$9</definedName>
    <definedName name="_xlnm.Print_Area" localSheetId="4">'KITS-DISPLAYS'!$A$2:$T$16</definedName>
    <definedName name="_xlnm.Print_Area" localSheetId="0">'LINE LIST'!$A$2:$T$106</definedName>
    <definedName name="_xlnm.Print_Area" localSheetId="2">'LINE LIST - CAN'!$A$2:$U$138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  <c r="G16" i="1"/>
  <c r="M16" i="12"/>
  <c r="M101" i="12"/>
  <c r="M100" i="12"/>
  <c r="M99" i="12"/>
  <c r="M93" i="12"/>
  <c r="M92" i="12"/>
  <c r="M86" i="12"/>
  <c r="M85" i="12"/>
  <c r="M84" i="12"/>
  <c r="M83" i="12"/>
  <c r="M82" i="12"/>
  <c r="M81" i="12"/>
  <c r="M39" i="12"/>
  <c r="M38" i="12"/>
  <c r="M37" i="12"/>
  <c r="M36" i="12"/>
  <c r="M35" i="12"/>
  <c r="M34" i="12"/>
  <c r="M33" i="12"/>
  <c r="M32" i="12"/>
  <c r="M31" i="12"/>
  <c r="M30" i="12"/>
  <c r="M29" i="12"/>
  <c r="M24" i="12"/>
  <c r="M23" i="12"/>
  <c r="M22" i="12"/>
  <c r="M21" i="12"/>
  <c r="M20" i="12"/>
  <c r="M19" i="12"/>
  <c r="M18" i="12"/>
  <c r="M17" i="12"/>
  <c r="M15" i="12"/>
  <c r="M14" i="12"/>
  <c r="M13" i="12"/>
  <c r="M12" i="12"/>
  <c r="M11" i="12"/>
  <c r="M10" i="12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65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3" i="9"/>
  <c r="H4" i="11"/>
  <c r="H3" i="1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89" i="1"/>
  <c r="G80" i="1"/>
  <c r="G81" i="1"/>
  <c r="G82" i="1"/>
  <c r="G83" i="1"/>
  <c r="G84" i="1"/>
  <c r="G85" i="1"/>
  <c r="G86" i="1"/>
  <c r="G87" i="1"/>
  <c r="G79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" i="1"/>
  <c r="G5" i="1"/>
  <c r="G6" i="1"/>
  <c r="G7" i="1"/>
  <c r="G8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3" i="1"/>
  <c r="M49" i="5"/>
  <c r="M48" i="5"/>
  <c r="M46" i="5" l="1"/>
  <c r="M45" i="5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5" i="7"/>
  <c r="H4" i="7"/>
  <c r="H3" i="7"/>
  <c r="H28" i="6" l="1"/>
  <c r="H27" i="6"/>
  <c r="H26" i="6"/>
  <c r="H25" i="6"/>
  <c r="H24" i="6"/>
  <c r="H23" i="6"/>
  <c r="H22" i="6"/>
  <c r="H18" i="6"/>
  <c r="H17" i="6"/>
  <c r="H16" i="6"/>
  <c r="H15" i="6"/>
  <c r="H14" i="6"/>
  <c r="H13" i="6"/>
  <c r="H12" i="6"/>
  <c r="H11" i="6"/>
  <c r="H10" i="6"/>
  <c r="P20" i="10"/>
  <c r="P19" i="10"/>
  <c r="P18" i="10"/>
  <c r="O10" i="10"/>
  <c r="O9" i="10"/>
  <c r="O8" i="10"/>
  <c r="O31" i="1" l="1"/>
  <c r="O101" i="1"/>
  <c r="O15" i="7"/>
  <c r="P14" i="7"/>
  <c r="O14" i="7"/>
  <c r="P13" i="7"/>
  <c r="O13" i="7"/>
  <c r="P12" i="7"/>
  <c r="O12" i="7"/>
  <c r="O11" i="7"/>
  <c r="O10" i="7"/>
  <c r="O9" i="7"/>
  <c r="P8" i="7"/>
  <c r="O8" i="7"/>
  <c r="P7" i="7"/>
  <c r="O7" i="7"/>
  <c r="O6" i="7"/>
  <c r="O5" i="7"/>
  <c r="O4" i="7"/>
  <c r="P3" i="7"/>
  <c r="O3" i="7"/>
  <c r="O100" i="1"/>
  <c r="O93" i="1"/>
  <c r="O37" i="1"/>
  <c r="N69" i="5"/>
  <c r="N68" i="5"/>
  <c r="N67" i="5"/>
  <c r="M57" i="5"/>
  <c r="M56" i="5"/>
  <c r="M55" i="5"/>
  <c r="O81" i="1"/>
  <c r="O82" i="1"/>
  <c r="F21" i="3" l="1"/>
  <c r="F16" i="3"/>
  <c r="M16" i="3"/>
  <c r="M15" i="3"/>
  <c r="F15" i="3"/>
  <c r="M14" i="3"/>
  <c r="F14" i="3"/>
  <c r="M13" i="3"/>
  <c r="F13" i="3"/>
  <c r="F20" i="3"/>
  <c r="F19" i="3"/>
  <c r="F18" i="3"/>
  <c r="M11" i="3"/>
  <c r="F11" i="3"/>
  <c r="M10" i="3"/>
  <c r="F10" i="3"/>
  <c r="M9" i="3"/>
  <c r="F9" i="3"/>
  <c r="M8" i="3"/>
  <c r="F8" i="3"/>
  <c r="F7" i="3"/>
  <c r="F6" i="3"/>
  <c r="F5" i="3"/>
  <c r="F4" i="3"/>
  <c r="O12" i="1" l="1"/>
  <c r="O13" i="1"/>
  <c r="O22" i="1" l="1"/>
  <c r="O23" i="1"/>
  <c r="O24" i="1"/>
  <c r="O21" i="1"/>
  <c r="O30" i="1" l="1"/>
  <c r="O32" i="1"/>
  <c r="O33" i="1"/>
  <c r="O34" i="1"/>
  <c r="O35" i="1"/>
  <c r="O36" i="1"/>
  <c r="O29" i="1"/>
  <c r="O11" i="1"/>
  <c r="O85" i="1" l="1"/>
  <c r="O86" i="1"/>
  <c r="O84" i="1"/>
  <c r="O83" i="1"/>
  <c r="O18" i="1"/>
  <c r="O19" i="1"/>
  <c r="O20" i="1"/>
  <c r="O17" i="1"/>
  <c r="O14" i="1" l="1"/>
  <c r="O15" i="1"/>
  <c r="O10" i="1"/>
  <c r="O92" i="1"/>
  <c r="O99" i="1"/>
  <c r="O39" i="1"/>
  <c r="O38" i="1"/>
</calcChain>
</file>

<file path=xl/sharedStrings.xml><?xml version="1.0" encoding="utf-8"?>
<sst xmlns="http://schemas.openxmlformats.org/spreadsheetml/2006/main" count="5010" uniqueCount="638">
  <si>
    <t>Brand</t>
  </si>
  <si>
    <t>UPC</t>
  </si>
  <si>
    <t>Category</t>
  </si>
  <si>
    <t>Product Description</t>
  </si>
  <si>
    <t>Fragrance / Description</t>
  </si>
  <si>
    <t>Available or Availbiltity Date</t>
  </si>
  <si>
    <t>Case Count
(eaches)</t>
  </si>
  <si>
    <t>Inner Packs</t>
  </si>
  <si>
    <t>Inner Pack UPC</t>
  </si>
  <si>
    <t>Inner Dimensions
(H)" x (W)" x (D)"</t>
  </si>
  <si>
    <t>Case  UPC</t>
  </si>
  <si>
    <t>Unit Weight (lbs.)</t>
  </si>
  <si>
    <t>Case Weight (lbs.)</t>
  </si>
  <si>
    <t>Cases Per Pallet</t>
  </si>
  <si>
    <t>TI x HI</t>
  </si>
  <si>
    <t>Unit Dimensions
(H)" x (W)" x (D)"</t>
  </si>
  <si>
    <t>Case Dimensions 
(H)" x (W)" x (D)"</t>
  </si>
  <si>
    <t>Case Cube   (Cu In)</t>
  </si>
  <si>
    <t>Every Man Jack</t>
  </si>
  <si>
    <t>Body</t>
  </si>
  <si>
    <t>16.9oz Body Scrub</t>
  </si>
  <si>
    <t>Citrus</t>
  </si>
  <si>
    <t>-</t>
  </si>
  <si>
    <t>40 x 5</t>
  </si>
  <si>
    <t>7.75" (H) x 3.50" (W) x 1.75" (D)</t>
  </si>
  <si>
    <t>8.00”(H) x 7.33”(W) x 5.25”(D)</t>
  </si>
  <si>
    <t xml:space="preserve">16.9oz Body Wash </t>
  </si>
  <si>
    <t>Cedarwood</t>
  </si>
  <si>
    <t>Sandalwood</t>
  </si>
  <si>
    <t>Activated Charcoal</t>
  </si>
  <si>
    <t>Sea Salt</t>
  </si>
  <si>
    <t>32.0oz 3 in 1 All Over Wash</t>
  </si>
  <si>
    <t>25 x 5</t>
  </si>
  <si>
    <t>8.50" (H) x 4.05" (W) x 2.42" (D)</t>
  </si>
  <si>
    <t>8.50" (H) x 7.75" (W) x 8.50" (D)</t>
  </si>
  <si>
    <t xml:space="preserve">Citrus </t>
  </si>
  <si>
    <t>33.8oz Body Wash</t>
  </si>
  <si>
    <t>29 x 7</t>
  </si>
  <si>
    <t>8.50" (H) x 8.15" (W) x 6.00" (D)</t>
  </si>
  <si>
    <t>6.0oz 2-in-1 Body Bar</t>
  </si>
  <si>
    <t>3/4</t>
  </si>
  <si>
    <t>3.75" (H) x 2.50" (W) x 5.00" (D)</t>
  </si>
  <si>
    <t>34 x 9</t>
  </si>
  <si>
    <t>2.50" (H) x 3.80" (W) x 1.25" (D)</t>
  </si>
  <si>
    <t>4.00" (H) x 7.75" (W) x 5.00" (D)</t>
  </si>
  <si>
    <t>6.0oz 2-in-1 All Over Bar</t>
  </si>
  <si>
    <t>sport</t>
  </si>
  <si>
    <t>6oz Coninuous Spray, SPF 30</t>
  </si>
  <si>
    <t xml:space="preserve">Fragrance Free </t>
  </si>
  <si>
    <t xml:space="preserve">- </t>
  </si>
  <si>
    <t>62 x 5</t>
  </si>
  <si>
    <t xml:space="preserve">7.25" (H) x 2.00" (W) x 2.00" (D) </t>
  </si>
  <si>
    <t xml:space="preserve">9.00" (H) x 5.30 (W) x 6.50" (D) </t>
  </si>
  <si>
    <t>6oz Continuous Spray, SPF 50</t>
  </si>
  <si>
    <t>6.7oz Body Lotion, SPF 30</t>
  </si>
  <si>
    <t>4/3</t>
  </si>
  <si>
    <t>7.00" (H) x 5.75" (W) x 1.88" (D)</t>
  </si>
  <si>
    <t>33 x 6</t>
  </si>
  <si>
    <t>7.00" (H) x 3.00” (W) x 1.88” (D)</t>
  </si>
  <si>
    <t>7.35" (H) x 6.00" (W) x 8.50" (D)</t>
  </si>
  <si>
    <t>3.2oz Face Shield, SPF 50</t>
  </si>
  <si>
    <t>5.75" (H) x 4.75" (W) x 1.50" (D)</t>
  </si>
  <si>
    <t>50 x 7</t>
  </si>
  <si>
    <t xml:space="preserve">5.75" (H) x 2.50" (W) x 1.50" (D) </t>
  </si>
  <si>
    <t>6.50" (H) x 5.30" (W) x 6.50" (D)</t>
  </si>
  <si>
    <t>hand</t>
  </si>
  <si>
    <t xml:space="preserve">1.4oz Hand Sanitizer </t>
  </si>
  <si>
    <t>3/8</t>
  </si>
  <si>
    <t>4.25" (H) x 2.67" (W) x 6.00" (D)</t>
  </si>
  <si>
    <t>TBD</t>
  </si>
  <si>
    <t>4.25" (H) x 2.67" (W) x 0.75" (D)</t>
  </si>
  <si>
    <t xml:space="preserve">4.50" (H) x 8.13" (W) x 6.25" (D) </t>
  </si>
  <si>
    <t>6.7oz Hand Sanitizer</t>
  </si>
  <si>
    <t>12oz Hand Wash</t>
  </si>
  <si>
    <t>6.50”(H) x 5.25”(W) x 5.25”(D)</t>
  </si>
  <si>
    <t>120</t>
  </si>
  <si>
    <t>20 x 6</t>
  </si>
  <si>
    <t>6.25” (H) x 2.50” (W) x  2.50” (D)</t>
  </si>
  <si>
    <t>7.50” (H) x 7.75” (W) x  10.25” (D)</t>
  </si>
  <si>
    <t>595</t>
  </si>
  <si>
    <t xml:space="preserve">12oz Hand Wash </t>
  </si>
  <si>
    <t>deodorant</t>
  </si>
  <si>
    <t>2.7oz Deodorant</t>
  </si>
  <si>
    <t>66 x 7</t>
  </si>
  <si>
    <t>5.75" (H) x 2.65" (W) x 1.00" (D)</t>
  </si>
  <si>
    <t>6.50" (H) x 4.25" W) x 6.25" (D)</t>
  </si>
  <si>
    <t>3.0oz Deodorant</t>
  </si>
  <si>
    <t xml:space="preserve">3.0oz Deodorant  </t>
  </si>
  <si>
    <t>Fresh Scent</t>
  </si>
  <si>
    <t xml:space="preserve">3.5oz Dry Spray Deodorant </t>
  </si>
  <si>
    <t>63 x 4</t>
  </si>
  <si>
    <t>6.50" (H) x 1.75" (W)  x 1.75" (D)</t>
  </si>
  <si>
    <t>7.10" (H) x  4.20" (W) x 6.10" (D)</t>
  </si>
  <si>
    <t>6.50" (H) x  5.50" (W) x 5.50" (D)</t>
  </si>
  <si>
    <t>cologne</t>
  </si>
  <si>
    <t xml:space="preserve">3.4oz Cologne </t>
  </si>
  <si>
    <t>28 x 9</t>
  </si>
  <si>
    <t>5.75" (H) x 3.00" (W) x 1.75" (D)</t>
  </si>
  <si>
    <t>6.90" (H) x 6.40" (W) x 7.40" (D)</t>
  </si>
  <si>
    <t>Crimson Oak</t>
  </si>
  <si>
    <t>skin</t>
  </si>
  <si>
    <t>Fragrance Free</t>
  </si>
  <si>
    <t>47 x 8</t>
  </si>
  <si>
    <t>5.25" (H) x 3.00” (W) x 1.88” (D)</t>
  </si>
  <si>
    <t>6.00”(H) x 6.00”(W) x 6.00”(D)</t>
  </si>
  <si>
    <t>31 x 6</t>
  </si>
  <si>
    <t>5.75" (H) x 3.00” (W) x 1.88” (D)</t>
  </si>
  <si>
    <t>6.00”(H) x 6.00”(W) x 8.00”(D)</t>
  </si>
  <si>
    <t>5.25”(H) x 3.75”(W) x 7.00”(D</t>
  </si>
  <si>
    <t>15 x 10</t>
  </si>
  <si>
    <t xml:space="preserve"> 5.00" (H) x 3.50" (W) x 2.50" (D)</t>
  </si>
  <si>
    <t xml:space="preserve"> 5.50" (H) x 15.00" (W) x 8.00" (D)</t>
  </si>
  <si>
    <t>40 x 7</t>
  </si>
  <si>
    <t>6.75" (H) x 2.50" (W) x 1.50" (D)</t>
  </si>
  <si>
    <t>7.25" (H) x 10.00" (W) x 4.50" (D)</t>
  </si>
  <si>
    <t>4.2oz Face Lotion</t>
  </si>
  <si>
    <t>22 x 6</t>
  </si>
  <si>
    <t>5.50”(H) x 7.00”(W) x 10.00”(D)</t>
  </si>
  <si>
    <t>5.0oz Face Scrub</t>
  </si>
  <si>
    <t>6.38”(H) x 8.13”(W) x 6.34”(D)</t>
  </si>
  <si>
    <t>0.5oz Triple Action Eye Cream | Age Defy</t>
  </si>
  <si>
    <t>2/3</t>
  </si>
  <si>
    <t>48 x 11</t>
  </si>
  <si>
    <t>4.70" (H) x 2.00" (W) x 1.00" (D)</t>
  </si>
  <si>
    <t>6.00" (H) x 6.00" (W) x 4.00" (D)</t>
  </si>
  <si>
    <t>1.7oz Wrinkle Reducing Facial Moisturizer | Age Defy</t>
  </si>
  <si>
    <t>64 x 6</t>
  </si>
  <si>
    <t>5.70" (H) x 2.00" (W) x 2.00" (D)</t>
  </si>
  <si>
    <t>6.00" (H) x 6.00" (W) x 6.00" (D)</t>
  </si>
  <si>
    <t xml:space="preserve">2.5oz Daily Prevention Face Lotion SPF 20 | Age Defy </t>
  </si>
  <si>
    <t>40 x 10</t>
  </si>
  <si>
    <t>5.00" (H) x 2.50 (W) x 1.50" (D)</t>
  </si>
  <si>
    <t>6.00”(H) x 8.00”(W) x 6.00”(D)</t>
  </si>
  <si>
    <t>shave</t>
  </si>
  <si>
    <t xml:space="preserve">Razor Chrome (Includes 4 Cartridges) - transitioning to 2 cart. </t>
  </si>
  <si>
    <t>N/A</t>
  </si>
  <si>
    <t>72 x 8</t>
  </si>
  <si>
    <t>6.00" (H) x 2.62" (W) x 1.62" (D)</t>
  </si>
  <si>
    <t>6.00" (H) x 5.25" (W) x 4.88" (D)</t>
  </si>
  <si>
    <t>Razor Black (Includes 4 Cartridges) - transitioning to 2 cart.</t>
  </si>
  <si>
    <t>4 pk Razor Cartridges | Sensitive</t>
  </si>
  <si>
    <t>156 x 10</t>
  </si>
  <si>
    <t>3.75" (H) x 2.00" (W) x 1.00" (D)</t>
  </si>
  <si>
    <t>4.75" (H) x 4.00" (W) x 3.00" (D)</t>
  </si>
  <si>
    <t>6.7oz Shave Cream</t>
  </si>
  <si>
    <t>57 x 5</t>
  </si>
  <si>
    <t>7.63”(H) x 6.33”(W) x 4.19”(D)</t>
  </si>
  <si>
    <t>Natural Menthol</t>
  </si>
  <si>
    <t>7.0oz Shave Gel</t>
  </si>
  <si>
    <t>58 x 6</t>
  </si>
  <si>
    <t>7.25" (H) x 2.00” (W) x 2.00” (D)</t>
  </si>
  <si>
    <t>7.88”(H) x 6.75”(W) x 4.75”(D)</t>
  </si>
  <si>
    <t>hair</t>
  </si>
  <si>
    <t>13.5oz 2-in-1 Daily Shampoo</t>
  </si>
  <si>
    <t>30 x 5</t>
  </si>
  <si>
    <t>6.50" (H) x 3.50" (W) x 1.75" (D)</t>
  </si>
  <si>
    <t>6.50”(H) x 5.25”(W) x 7.00”(D)</t>
  </si>
  <si>
    <t>878639004641</t>
  </si>
  <si>
    <t>13.5oz 2-in-1 Thickening | Scalp Relief</t>
  </si>
  <si>
    <t xml:space="preserve">Eucalyptus Mint  </t>
  </si>
  <si>
    <t>878639004887</t>
  </si>
  <si>
    <t>13.5oz Itch Relief 2-in-1 Shampoo | Scalp Relief</t>
  </si>
  <si>
    <t xml:space="preserve">13.5oz Daily Care Shampoo </t>
  </si>
  <si>
    <t>Signature Mint</t>
  </si>
  <si>
    <t>13.5oz 2-in-1 Daily Care Shampoo</t>
  </si>
  <si>
    <t>13.5oz 2-in-1 Thickening Shampoo | Thickening</t>
  </si>
  <si>
    <t>Tea Tree</t>
  </si>
  <si>
    <t>13.5oz 2-in-1 Daily Shampoo |Daily Care</t>
  </si>
  <si>
    <t>6.50" (H) x 5.25" (W) x 7.00" (D)</t>
  </si>
  <si>
    <t>13.5oz 2-in-1 Purifying Shampoo</t>
  </si>
  <si>
    <t>12oz Daily Care Shampoo AMAZON EXCLUSIVE</t>
  </si>
  <si>
    <t>12oz Daily Care Conditioner AMAZON EXCLUSIVE</t>
  </si>
  <si>
    <t>4.2oz Scalp Scrub  | Scalp Relief</t>
  </si>
  <si>
    <t xml:space="preserve">3/4 </t>
  </si>
  <si>
    <t>4.2oz Scalp Scrub, Thickening |Thickening</t>
  </si>
  <si>
    <t>8oz Thickening Spray|Thickening</t>
  </si>
  <si>
    <t>6.50”(H) x 4.75”(W) x 4.75”(D)</t>
  </si>
  <si>
    <t>96</t>
  </si>
  <si>
    <t>16 x 6</t>
  </si>
  <si>
    <t>6.25” (H) x 2.00” (W) x  2.00” (D)</t>
  </si>
  <si>
    <t>7.38”(H) x 8.13”(W) x 6.34”(D)</t>
  </si>
  <si>
    <t>380</t>
  </si>
  <si>
    <t>6oz Surf Spray | Moisture Lock</t>
  </si>
  <si>
    <t>styling</t>
  </si>
  <si>
    <t>3.4oz Fiber Cream</t>
  </si>
  <si>
    <t>3.00" (H) x 3.00" (W) x 6.40" (D)</t>
  </si>
  <si>
    <t>25 x 18</t>
  </si>
  <si>
    <t>3.00" (H) x 3.00" (W) x 1.60" (D)</t>
  </si>
  <si>
    <t>3.25" (H) x 9.25" (W) x 6.50" (D)</t>
  </si>
  <si>
    <t>3.4oz Styling Clay</t>
  </si>
  <si>
    <t>3.4oz Thickening Paste</t>
  </si>
  <si>
    <t>3.4oz Grooming Cream</t>
  </si>
  <si>
    <t>6.0oz Scultping Spray Gel</t>
  </si>
  <si>
    <t xml:space="preserve">7.50" (H) x 2.00" (W) x 2.00" (D) </t>
  </si>
  <si>
    <t xml:space="preserve">Hair Styling Rack Empy </t>
  </si>
  <si>
    <t>47 x 7</t>
  </si>
  <si>
    <t>7.00" (H) x 3.50" (W) x 9.75" (D)</t>
  </si>
  <si>
    <t>8.00" (H) x 4.50" (W) x 11.00" (D)</t>
  </si>
  <si>
    <t>beard</t>
  </si>
  <si>
    <t>1.0oz Beard Oil</t>
  </si>
  <si>
    <t>640</t>
  </si>
  <si>
    <t>80 x 8</t>
  </si>
  <si>
    <t>4.70" (H) x 2.00" (W) x 1.50" (D)</t>
  </si>
  <si>
    <t>6.00" (H) x 6.00" (W) x 4.50" (D)</t>
  </si>
  <si>
    <t>Natural Hemp</t>
  </si>
  <si>
    <t>4.0oz Beard Butter</t>
  </si>
  <si>
    <t>4/4</t>
  </si>
  <si>
    <t>2.5”(H) x 2.25”(W) x 9.25”(D)</t>
  </si>
  <si>
    <t>300</t>
  </si>
  <si>
    <t>20 x 15</t>
  </si>
  <si>
    <t>2.50" (H) x 2.25" (W) x 2.25" (D)</t>
  </si>
  <si>
    <t>3.00" (H) x 9.00" (W) x 9.00" (D)</t>
  </si>
  <si>
    <t>6.7oz Beard + Face Wash</t>
  </si>
  <si>
    <t>6.5”(H) x 4.75”(W) x 4.75”(D)</t>
  </si>
  <si>
    <t>5.25” (H) x 2.00” (W) x  2.00” (D)</t>
  </si>
  <si>
    <t>32 x 7</t>
  </si>
  <si>
    <t>6.7oz Beard Conditioner</t>
  </si>
  <si>
    <t>2.0oz Beard Balm</t>
  </si>
  <si>
    <t>2.50" (H) x 3.00" (W) 5.5" (D)</t>
  </si>
  <si>
    <t>375</t>
  </si>
  <si>
    <t>75 x 5</t>
  </si>
  <si>
    <t>2.50” (H) x 3.00” (W) x 1.38” (D)</t>
  </si>
  <si>
    <t>4.50”(H) x 3.50”(W) x 6.50”(D)</t>
  </si>
  <si>
    <t>102</t>
  </si>
  <si>
    <t>travel</t>
  </si>
  <si>
    <t>1.0oz Face Lotion</t>
  </si>
  <si>
    <t>3.75" (H) x 2.15" (W) x 1.25" (D)</t>
  </si>
  <si>
    <t>5.50" (H) x 7.00" (W) x 10.00" (D)</t>
  </si>
  <si>
    <t>30 x 6</t>
  </si>
  <si>
    <t>4.15" (H) x 2.15" (W) x 1.25" (D)</t>
  </si>
  <si>
    <t>5.50" (H) x 6.25" (W) x 8.00" (D)</t>
  </si>
  <si>
    <t>0.5oz Deodorant</t>
  </si>
  <si>
    <t>3.00" (H) x 1.75" (W) x 1.00" (D)</t>
  </si>
  <si>
    <t xml:space="preserve">Sandalwood </t>
  </si>
  <si>
    <t>Body Trial &amp; Travel Pouch - body wash + deo</t>
  </si>
  <si>
    <t>7.25" (H) x 4.75" (W) x 2.50" (D)</t>
  </si>
  <si>
    <t>7.80" (H) x 8.00" (W) x 6.00" (D)</t>
  </si>
  <si>
    <t>Body Trial &amp; Travel Pouch - body wash + shampoo</t>
  </si>
  <si>
    <t>Beard Trial &amp; Travel Pouch - beard wash + oil</t>
  </si>
  <si>
    <t>Shave Trial &amp; Travel Pouch - shave cream + face lotion</t>
  </si>
  <si>
    <t>PDQs, shippers</t>
  </si>
  <si>
    <t>PDQ - Hand  (EMJ) - 56 CT.</t>
  </si>
  <si>
    <t>Citrus, Seal Salt</t>
  </si>
  <si>
    <t>4 x 6</t>
  </si>
  <si>
    <t>8.00" (H) x 35.25" (W) x 10.50" (D)</t>
  </si>
  <si>
    <t>8.25" (H) x 36.12" (W) x 11.50" (D)</t>
  </si>
  <si>
    <t>PDQ - Hand  (EMJ + Own) - 56 CT.</t>
  </si>
  <si>
    <t>Citrus, Citrus + Sage, Coconut + Mango</t>
  </si>
  <si>
    <t>PDQ - Body + Hair</t>
  </si>
  <si>
    <t>Cedarwood/Sandalwood</t>
  </si>
  <si>
    <t>3 x 6</t>
  </si>
  <si>
    <t>1.70" (H) x 36.00" (W) x 13.50" (D)</t>
  </si>
  <si>
    <t>9.50" (H) x 36.50" (W) x 13.50" (D)</t>
  </si>
  <si>
    <t>PDQ - Body + Deo</t>
  </si>
  <si>
    <t>PDQ - Body + Beard</t>
  </si>
  <si>
    <t>Power Wing/Shipper - Beard / Body / Deo - 58 CT.</t>
  </si>
  <si>
    <t>6 x 4</t>
  </si>
  <si>
    <t>56.50" (H) x 12.00" (W)  x 7.00" (D)</t>
  </si>
  <si>
    <t xml:space="preserve">12.25" (H) x 6.62" (W) x 40.75" (D) </t>
  </si>
  <si>
    <t xml:space="preserve">Power Wing/Shipper - Body / Deo - 54 CT. </t>
  </si>
  <si>
    <t>Power Wing - Hand - 46 CT.</t>
  </si>
  <si>
    <t>Citrus/ Coconut + Mango</t>
  </si>
  <si>
    <t>46.00" (H) x 12.00" (W) x 5.50" (D)</t>
  </si>
  <si>
    <t>Power Wing/Shipper - Body / Deo - 45 CT</t>
  </si>
  <si>
    <t xml:space="preserve">Cedarwood/Sandalwood </t>
  </si>
  <si>
    <t>Power Wing/Shipper - Body/Deo - 48 CT</t>
  </si>
  <si>
    <t>Cedarwood/Sandal/Sea Salt</t>
  </si>
  <si>
    <t>6 X 4</t>
  </si>
  <si>
    <t>Own Beauty</t>
  </si>
  <si>
    <t>815281800016</t>
  </si>
  <si>
    <t>body</t>
  </si>
  <si>
    <t>Body Wash 16.9oz (450mL)</t>
  </si>
  <si>
    <t>Green Tea + Cucumber</t>
  </si>
  <si>
    <t>10815281 800013</t>
  </si>
  <si>
    <t>40 x 8</t>
  </si>
  <si>
    <t>1.80" (L) x 3.00" (W) x 7.75" (H)</t>
  </si>
  <si>
    <t>6.75" (L) 5.50" (W) x 8.00" (H)</t>
  </si>
  <si>
    <t>815281800023</t>
  </si>
  <si>
    <t>Citrus + Sage</t>
  </si>
  <si>
    <t>10815281 800020</t>
  </si>
  <si>
    <t>815281800030</t>
  </si>
  <si>
    <t>Lavender + Vanilla</t>
  </si>
  <si>
    <t>10815281 800037</t>
  </si>
  <si>
    <t>815281800047</t>
  </si>
  <si>
    <t>Coconut + Mango</t>
  </si>
  <si>
    <t>10815281 800044</t>
  </si>
  <si>
    <t>815281806308</t>
  </si>
  <si>
    <t>Hand Sanitizer 2.0oz (59mL)</t>
  </si>
  <si>
    <t>6/4</t>
  </si>
  <si>
    <t>4.20"(H) x 2.60"(W) x 2.60"(D)</t>
  </si>
  <si>
    <t>10815281 806305</t>
  </si>
  <si>
    <t>36 x 12</t>
  </si>
  <si>
    <t>4.20" (H) x 1.30" (W) x 1.30" (D)</t>
  </si>
  <si>
    <t>4.75" (H) x 5.20" (W) x 7.80" (D)</t>
  </si>
  <si>
    <t>815281800276</t>
  </si>
  <si>
    <t>Hand Sanitizer 8.0oz (236mL)</t>
  </si>
  <si>
    <t>10815281 800273</t>
  </si>
  <si>
    <t>815281800283</t>
  </si>
  <si>
    <t>10815281 800280</t>
  </si>
  <si>
    <t>815281800290</t>
  </si>
  <si>
    <t>10815281 800297</t>
  </si>
  <si>
    <t>815281800429</t>
  </si>
  <si>
    <t>Hand Wash 12.0oz (355mL)</t>
  </si>
  <si>
    <t>10815281 800426</t>
  </si>
  <si>
    <t>815281800405</t>
  </si>
  <si>
    <t>10815281 800402</t>
  </si>
  <si>
    <t>815281800436</t>
  </si>
  <si>
    <t>10815281 800433</t>
  </si>
  <si>
    <t>815281800207</t>
  </si>
  <si>
    <t>Deodorant 2.7oz (75g)</t>
  </si>
  <si>
    <t>10815281 800204</t>
  </si>
  <si>
    <t>63 x 10</t>
  </si>
  <si>
    <t>1.25" (L) x 2.10" (W) x 5.00" (H)</t>
  </si>
  <si>
    <t>5.50" (L) x 3.75" (W) 5.25" (H)</t>
  </si>
  <si>
    <t>815281800214</t>
  </si>
  <si>
    <t>10815281 800211</t>
  </si>
  <si>
    <t>815281800221</t>
  </si>
  <si>
    <t>10815281 800228</t>
  </si>
  <si>
    <t>815281800238</t>
  </si>
  <si>
    <t>10815281 800235</t>
  </si>
  <si>
    <t>815281800511</t>
  </si>
  <si>
    <t xml:space="preserve">Shave Cream 6.7oz (190g) </t>
  </si>
  <si>
    <t>10815281 800518</t>
  </si>
  <si>
    <t>1.80" (L) x 3.00" (W) x 7.00" (H)</t>
  </si>
  <si>
    <t>4.00" (L) x 6.25" (W) x 7.50" (H)</t>
  </si>
  <si>
    <t>815281800504</t>
  </si>
  <si>
    <t>10815281 800501</t>
  </si>
  <si>
    <t>815281800528</t>
  </si>
  <si>
    <t>10815281 800525</t>
  </si>
  <si>
    <t>815281800566</t>
  </si>
  <si>
    <t>Shave Gel 7.0oz (28g)</t>
  </si>
  <si>
    <t>10815281 800563</t>
  </si>
  <si>
    <t>815281800573</t>
  </si>
  <si>
    <t>10815281 800570</t>
  </si>
  <si>
    <t>815281800627</t>
  </si>
  <si>
    <t>razor</t>
  </si>
  <si>
    <t>4pack Razor Cartridges</t>
  </si>
  <si>
    <t>NA</t>
  </si>
  <si>
    <t>10815281 800624</t>
  </si>
  <si>
    <t>815281800603</t>
  </si>
  <si>
    <t>Razor Set - White (Includes 2 Cartridges)</t>
  </si>
  <si>
    <t>10815281 800600</t>
  </si>
  <si>
    <t>815281800610</t>
  </si>
  <si>
    <t>Razor Set - Purple (Includes 2 Cartridges)</t>
  </si>
  <si>
    <t>10815281 800617</t>
  </si>
  <si>
    <t>815281800634</t>
  </si>
  <si>
    <t>Razor Set, Green (includes 2 Cartridges)</t>
  </si>
  <si>
    <t>10815281 800631</t>
  </si>
  <si>
    <t>Every Man Jack.</t>
  </si>
  <si>
    <t>Unit UPC Code</t>
  </si>
  <si>
    <t>List Price
($)</t>
  </si>
  <si>
    <t xml:space="preserve"> Case Cost
($)</t>
  </si>
  <si>
    <t>Body.</t>
  </si>
  <si>
    <t>16.9oz Body Wash - Marvel Black Panther</t>
  </si>
  <si>
    <t>Wakanda Herbs</t>
  </si>
  <si>
    <t>16.9oz Body Wash - Marvel Spider-Man</t>
  </si>
  <si>
    <t>Fresh Air</t>
  </si>
  <si>
    <t>16.9oz Body Wash - Marvel Captain America</t>
  </si>
  <si>
    <t>16.9oz Body Wash - Marvel Iron Man</t>
  </si>
  <si>
    <t>32.0oz 3 in 1 All Over Wash - Marvel Black Panther</t>
  </si>
  <si>
    <t>32.0oz 3 in 1 All Over Wash - Marvel Spider-Man</t>
  </si>
  <si>
    <t>32.0oz 3 in 1 All Over Wash - Marvel Captain America</t>
  </si>
  <si>
    <t>32.0oz 3 in 1 All Over Wash - Marvel Iron Man</t>
  </si>
  <si>
    <t>Deo.</t>
  </si>
  <si>
    <t>3.0oz Deodorant - Marvel Black Panther</t>
  </si>
  <si>
    <t>3.0oz Deodorant - Marvel Spider-Man</t>
  </si>
  <si>
    <t>3.0oz Deodorant - Marvel Captain America</t>
  </si>
  <si>
    <t>3.0oz Deodorant - Marvel Iron Man</t>
  </si>
  <si>
    <t xml:space="preserve">Hand. </t>
  </si>
  <si>
    <t>12oz Hand Wash - Marvel Black Panther</t>
  </si>
  <si>
    <t>12oz Hand Wash - Marvel Spider-Man</t>
  </si>
  <si>
    <t>12oz Hand Wash - Marvel Captain America</t>
  </si>
  <si>
    <t>12oz Hand Wash - Marvel Iron Man</t>
  </si>
  <si>
    <t>PDQs &amp; Displays</t>
  </si>
  <si>
    <t>Marvel Spider-Man/Black Panther PDQ 64 CT.</t>
  </si>
  <si>
    <t>Spider Man/Black Panther</t>
  </si>
  <si>
    <t>Marvel Captain America/Iron Man PDQ 64 CT.</t>
  </si>
  <si>
    <t>Captain America/Iron Man</t>
  </si>
  <si>
    <t>24</t>
  </si>
  <si>
    <t>Marvel Spider-Man/Black Panther/Captain America PDQ 48 CT.</t>
  </si>
  <si>
    <t>All 16.9oz Body Wash</t>
  </si>
  <si>
    <t>Marvel Spider-Man Black Panther Powerwing + Shipper 48 CT.</t>
  </si>
  <si>
    <t>Eucalyptus Mint</t>
  </si>
  <si>
    <t>Volcanic Clay</t>
  </si>
  <si>
    <t>Shea Butter</t>
  </si>
  <si>
    <t>Aged Bourbon</t>
  </si>
  <si>
    <t>30 CT. Speed Shower - Body Wipes</t>
  </si>
  <si>
    <t>10878639 081755</t>
  </si>
  <si>
    <t>5.25”(H) x 3.75”(W) x 7.00”(D)</t>
  </si>
  <si>
    <t>5.00" (H) x 4.00" (W) x 2.50" (D)</t>
  </si>
  <si>
    <t xml:space="preserve">5.50" (H) x 15.00" (W) x 8.00" (D) </t>
  </si>
  <si>
    <t>13.5oz 2-in-1 Anti-Dandruff Shampoo</t>
  </si>
  <si>
    <t>Eucalyptus Mint - To Become Natural Menthol</t>
  </si>
  <si>
    <t>13.5oz 2-in-1 Thickening Shampoo</t>
  </si>
  <si>
    <t>13.5oz Daily Shampoo</t>
  </si>
  <si>
    <t>13.50z Daily Conditioner</t>
  </si>
  <si>
    <t>6.0oz Deep Hydration Spray</t>
  </si>
  <si>
    <t>7.50" (H) x 2.00 (W) x 6.00" (D)</t>
  </si>
  <si>
    <t>7.88”(H) x 8.00”(W) x 6.00”(D)</t>
  </si>
  <si>
    <t>6.0 Thickening Spray</t>
  </si>
  <si>
    <t xml:space="preserve">8.0oz Hand Sanitizer </t>
  </si>
  <si>
    <t>7.38 ”(H) x 8.13” (W) x 6.34” (D)</t>
  </si>
  <si>
    <t>7.38” (H) x 8.13” (W) x 6.34” (D)</t>
  </si>
  <si>
    <t xml:space="preserve">3.0oz Shave Balm </t>
  </si>
  <si>
    <t>Razor Aqua (inlcudes 2 Cartridges)</t>
  </si>
  <si>
    <t>Razor Blue  (Inlcudes 2 Cartridges)</t>
  </si>
  <si>
    <t>30 CT. Volcanic Clay Face Wipe | Oil Defense</t>
  </si>
  <si>
    <t>10878639 008346</t>
  </si>
  <si>
    <t>1 CT. Volcanic Clay Facial Mask | Oil Defense</t>
  </si>
  <si>
    <t>4/6</t>
  </si>
  <si>
    <t>878639 000674</t>
  </si>
  <si>
    <t>6.00”(H) x 4.00”(W) x 1.75”(D)</t>
  </si>
  <si>
    <t>35 x 8</t>
  </si>
  <si>
    <t>6.00" (H) x 4.75" (W) x 0.01" (D)</t>
  </si>
  <si>
    <t>6.50" (H) x 5.15" (W) x 8.50" (D)</t>
  </si>
  <si>
    <t>3.0oz Activated Charcoal Mud Mask</t>
  </si>
  <si>
    <t>3.00”(H) x 9.75”(W) x 7.5”(D)</t>
  </si>
  <si>
    <t>10 CT. Activated Charcoal Pore Strips</t>
  </si>
  <si>
    <t>28 x 10</t>
  </si>
  <si>
    <t>4.75" (H) x 2.00" (W) x 1.35" (D)</t>
  </si>
  <si>
    <t>6.00" (H) x 8.00" (W) x 6.00" (D)</t>
  </si>
  <si>
    <t>288</t>
  </si>
  <si>
    <t xml:space="preserve">30 CT. Cooling Facial Wipes </t>
  </si>
  <si>
    <t>5.75" (H) x 2.00” (W) x 1.88” (D)</t>
  </si>
  <si>
    <t>1 - display</t>
  </si>
  <si>
    <t>878639 000889</t>
  </si>
  <si>
    <t>2.75" (H) x 3.75" (W) x 6.75" (D)</t>
  </si>
  <si>
    <t>148 x 8</t>
  </si>
  <si>
    <t>3.0” (H) x 0.5” (W)  x 0.5” (D)</t>
  </si>
  <si>
    <t>3.00" (H) x 4.25" (W) x 7.00" (D)</t>
  </si>
  <si>
    <t>878639 000933</t>
  </si>
  <si>
    <t>1.5oz Sun Stick, SPF 50</t>
  </si>
  <si>
    <t>5.00" (H) x 7.75" (W) x 1.25" (D)</t>
  </si>
  <si>
    <t>36 x 7</t>
  </si>
  <si>
    <t>5.00" (H) x 2.25" (W) x 1.25" (D)</t>
  </si>
  <si>
    <t xml:space="preserve">6.30" (H) x 6.00" (W) x 7.75" (D) </t>
  </si>
  <si>
    <t>Winter Mint</t>
  </si>
  <si>
    <t>5oz Face Wash, Daily Energizing | Skin Revive</t>
  </si>
  <si>
    <t>4.2oz Face Scrub, Gentle Exfoliating | Skin Revive</t>
  </si>
  <si>
    <t>0.5oz Rapid Recovery Eye Cream | Skin Revive</t>
  </si>
  <si>
    <t>2.5oz Face Lotion, Daily Hydration | Skin Revive</t>
  </si>
  <si>
    <t>5oz Face Scrub, Natural Menthol (pre-shave)</t>
  </si>
  <si>
    <t>4.2oz Face Lotion (post-shave)</t>
  </si>
  <si>
    <t>5.0oz Face Wash (pre-shave)</t>
  </si>
  <si>
    <t xml:space="preserve"> 2021 MARVEL HOLIDAY (box) Captain America</t>
  </si>
  <si>
    <t xml:space="preserve"> 2021 MARVEL HOLIDAY (box) Iron Man</t>
  </si>
  <si>
    <t>2021 MARVEL HOLIDAY (box) Black Panther</t>
  </si>
  <si>
    <t xml:space="preserve"> 2021 MARVEL HOLIDAY (box) Spider Man</t>
  </si>
  <si>
    <t xml:space="preserve"> 2021 HOLIDAY (box) Beard Kit, Sandalwood</t>
  </si>
  <si>
    <t xml:space="preserve"> 2021 HOLIDAY (box) Beard Kit, Sea Salt</t>
  </si>
  <si>
    <t xml:space="preserve"> 2021 HOLIDAY (dopp) Body Kit, Aged Bourbon</t>
  </si>
  <si>
    <t xml:space="preserve"> 2021 HOLIDAY (dopp) Body Kit, Sea Salt</t>
  </si>
  <si>
    <t xml:space="preserve"> 2021 HOLIDAY (dopp) Body Kit, Cedarwood</t>
  </si>
  <si>
    <t xml:space="preserve"> 2021 HOLIDAY (box) Body Kit, Cedarwood</t>
  </si>
  <si>
    <t xml:space="preserve"> 2021 HOLIDAY (box) Body Kit, Crimson Oak</t>
  </si>
  <si>
    <t xml:space="preserve"> 2021 HOLIDAY (box) Body Kit, Sandalwood</t>
  </si>
  <si>
    <t xml:space="preserve"> 2021 HOLIDAY (dopp) Body Kit, Sandalwood</t>
  </si>
  <si>
    <t>2021 HOLIDAY (box) Beard Kit, Aged Bourbon</t>
  </si>
  <si>
    <t xml:space="preserve"> 2021 HOLIDAY (dopp) Body Kit, Cedarwood - CANADA</t>
  </si>
  <si>
    <t xml:space="preserve"> 2021 HOLIDAY (dopp) Body Kit, Sandalwood - CANADA</t>
  </si>
  <si>
    <t xml:space="preserve"> 2021 HOLIDAY (dopp) Body Kit, Sea Salt - CANADA</t>
  </si>
  <si>
    <t>2021 HOLIDAY (box) Beard Kit, Sandalwood - CANADA</t>
  </si>
  <si>
    <t xml:space="preserve"> 2021 HOLIDAY (box) Beard Kit, Sea Salt - CANADA</t>
  </si>
  <si>
    <t>Citrus Flight</t>
  </si>
  <si>
    <t>Holiday 2021 Kits</t>
  </si>
  <si>
    <t>Display Trays</t>
  </si>
  <si>
    <t>travel kit</t>
  </si>
  <si>
    <t>Display trays</t>
  </si>
  <si>
    <t xml:space="preserve">2022 Walmart SKIN REVIVE merchandising Tray (empty) </t>
  </si>
  <si>
    <t xml:space="preserve">2022 Walmart SANDALWOOD BEARD Merchandising Tray (empty) </t>
  </si>
  <si>
    <t>2022 Walmart SKIN REVIVE/SANDALWOOD BEARD Merchandising Tray BUNDLE (empty)</t>
  </si>
  <si>
    <t>Sandalwood Beard /empty tray - regimen header and dividers</t>
  </si>
  <si>
    <t>Skin Revive/Fragrance Free empty tray - regimen header and dividers</t>
  </si>
  <si>
    <t>Revive + Beard tray bundle UPC</t>
  </si>
  <si>
    <t xml:space="preserve"> Sandalwood</t>
  </si>
  <si>
    <t>3.2oz Recovery Beard Lotion</t>
  </si>
  <si>
    <t>1/1/22</t>
  </si>
  <si>
    <t>1.7ozThickening Beard Serum</t>
  </si>
  <si>
    <t>11/1/21</t>
  </si>
  <si>
    <t>Launch Date</t>
  </si>
  <si>
    <t>List Price ($)</t>
  </si>
  <si>
    <t>Case Price ($)</t>
  </si>
  <si>
    <t>1/1/122</t>
  </si>
  <si>
    <t>16.9 OZ Body Scrub (500mL)</t>
  </si>
  <si>
    <t>27 X 8</t>
  </si>
  <si>
    <t>16.9 OZ Body Wash (500mL)</t>
  </si>
  <si>
    <t xml:space="preserve">Sea Salt </t>
  </si>
  <si>
    <t>Skin Clearing</t>
  </si>
  <si>
    <t>Oil Defense</t>
  </si>
  <si>
    <t>Deep Hydration</t>
  </si>
  <si>
    <t>32 OZ 3 in 1 All Over Wash (907mL)</t>
  </si>
  <si>
    <t>8.50"(H) x 8.15"(W) x 6.00"(D)</t>
  </si>
  <si>
    <t>24 X 7</t>
  </si>
  <si>
    <t>3.0 OZ Deodorant (85g)</t>
  </si>
  <si>
    <t>5.75" (H) 4.00" (W) x 6.00"(D)</t>
  </si>
  <si>
    <t>80 X 8</t>
  </si>
  <si>
    <t>2.7OZ Deodorant (76g)</t>
  </si>
  <si>
    <t>7.0 OZ Body Bar (198g)</t>
  </si>
  <si>
    <t>4.00" (H) x 2.50” (W) x 1.25" (D)</t>
  </si>
  <si>
    <t xml:space="preserve"> 4.00"(H) x 8.25"(W) x 5.00"(D) </t>
  </si>
  <si>
    <t>40 X 10</t>
  </si>
  <si>
    <t>Citrus Scrub</t>
  </si>
  <si>
    <t>5.0 OZ All Over Bar (141g)</t>
  </si>
  <si>
    <t xml:space="preserve">3 of 4 </t>
  </si>
  <si>
    <t>7.0 OZ Shaving Gel (207mL)</t>
  </si>
  <si>
    <t>58 X 6</t>
  </si>
  <si>
    <t>6.7 OZ Shaving Cream (200mL)</t>
  </si>
  <si>
    <t>57 X 5</t>
  </si>
  <si>
    <t>5.0 OZ Face Scrub (150mL)</t>
  </si>
  <si>
    <t>4 of 3</t>
  </si>
  <si>
    <t>31 X 6</t>
  </si>
  <si>
    <t>4.2 OZ Face Lotion (125mL)</t>
  </si>
  <si>
    <t>22 X 6</t>
  </si>
  <si>
    <t xml:space="preserve">Razor Set | Chrome (Includes 2 Cartridges) </t>
  </si>
  <si>
    <t>6.00"(H) x 5.25"(W) x 4.88"(D)</t>
  </si>
  <si>
    <t>72 X 8</t>
  </si>
  <si>
    <t xml:space="preserve">Razor Set |  Black (Includes 2 Cartridges) </t>
  </si>
  <si>
    <t xml:space="preserve">Razor Set |  Aqua (Includes 2 Cartridges) </t>
  </si>
  <si>
    <t xml:space="preserve">Razor Set |  Blue (Includes 2 Cartridges) </t>
  </si>
  <si>
    <t>4 pk Razor Cartidges | Sensitive</t>
  </si>
  <si>
    <t>4.75"(H) x 4.00"(W) x 3.00"(D)</t>
  </si>
  <si>
    <t>156 X 10</t>
  </si>
  <si>
    <t>8 pk Razor Cartidges | Sensitive</t>
  </si>
  <si>
    <t>3.75" (H) x 2.00" (W) x 2.00" (D)</t>
  </si>
  <si>
    <t>1 CT Activated Charcoal Facial Sheet Mask | Oil Defense</t>
  </si>
  <si>
    <t>4 of 6</t>
  </si>
  <si>
    <t>6.50"(H) x 5.15"(W) x 8.50"(D)</t>
  </si>
  <si>
    <t>35 X 8</t>
  </si>
  <si>
    <t>4.2 OZ Charcoal Face Scrub | Skin Clearing</t>
  </si>
  <si>
    <t>47 X 8</t>
  </si>
  <si>
    <t>5.0 OZ Charcoal Face Wash | Skin Clearing</t>
  </si>
  <si>
    <t>4.2 OZ Volcanic Clay Face Scrub (125mL)</t>
  </si>
  <si>
    <t>5.0 OZ Volcanic Clay Face Wash (150mL)</t>
  </si>
  <si>
    <t>2.5 OZ Mattifying Face Lotion (75mL)</t>
  </si>
  <si>
    <t>30 CT. Activated Charcoal Face Wipes</t>
  </si>
  <si>
    <t>6 of 4</t>
  </si>
  <si>
    <t xml:space="preserve">14.50"(H) x 10.50"(W) x 11.25"(D) </t>
  </si>
  <si>
    <t>20 x 8</t>
  </si>
  <si>
    <t xml:space="preserve">30 CT. Volcanic Clay Facial Wipes (30 </t>
  </si>
  <si>
    <t>3.4oz Fiber Cream (96g)</t>
  </si>
  <si>
    <t>3.4oz Styling Clay  (96g)</t>
  </si>
  <si>
    <t>3.4oz Thickening Paste  (96g)</t>
  </si>
  <si>
    <t>3.4oz Grooming Cream  (96g)</t>
  </si>
  <si>
    <t>5.0 OZ Thickening Grooming Cream (150mL)</t>
  </si>
  <si>
    <t>5.75" (H) x 3.00” (W) x 1.75” (D)</t>
  </si>
  <si>
    <t>7.50”(H) x 4.00”(W) x 6.25”(D)</t>
  </si>
  <si>
    <t>59 x 5</t>
  </si>
  <si>
    <t>6.7 OZ Styling Gel (200mL)</t>
  </si>
  <si>
    <t>build to order</t>
  </si>
  <si>
    <t>7.25" (H) x 3.40" (W) x 10.35" (D)</t>
  </si>
  <si>
    <t>8.00" (H) x 4.00 (W) x 6.50" (D)</t>
  </si>
  <si>
    <t>47 X 7</t>
  </si>
  <si>
    <t>Styling Rack: 3x Pomade + 3x Fiber Cream</t>
  </si>
  <si>
    <t>13.5 OZ 2-in-1 Daily Shampoo + Conditioner (400mL)</t>
  </si>
  <si>
    <t>30 X 5</t>
  </si>
  <si>
    <t>13.5 OZ 2-in-1 Thickening Shampoo + Conditioner (400mL)</t>
  </si>
  <si>
    <t>13.5 OZ Daily Shampoo - Signature Mint (400mL)</t>
  </si>
  <si>
    <t>13.5oz 2-in-1 Puriffying Shampoo</t>
  </si>
  <si>
    <t>6.7 OZ Beard + Face Wash (200mL)</t>
  </si>
  <si>
    <t>5.75" (H) x 2.00" (W) x 2.00 (D)</t>
  </si>
  <si>
    <t>4 of 4</t>
  </si>
  <si>
    <t>7.00"(H) x 6.50"(W) x 5.50"(D)</t>
  </si>
  <si>
    <t>32 X 7</t>
  </si>
  <si>
    <t>6.7 OZ Beard + Hair Conditioner (200mL)</t>
  </si>
  <si>
    <t>1.0 OZ Beard Oil (30mL)</t>
  </si>
  <si>
    <t>48 X 11</t>
  </si>
  <si>
    <t>20 X 15</t>
  </si>
  <si>
    <t>2.0 OZ Beard Balm (56g)</t>
  </si>
  <si>
    <t>2.50” (H) x 2.50” (W) x 1.25” (D)</t>
  </si>
  <si>
    <t>75 X 5</t>
  </si>
  <si>
    <t>Beard Brush (99g)</t>
  </si>
  <si>
    <t>2.00" (H) x 3.00" (W) x 3.00" (D)</t>
  </si>
  <si>
    <t xml:space="preserve">3.00" (H) x 6.00" (W) x 9.00" (D) </t>
  </si>
  <si>
    <t>34 X 20</t>
  </si>
  <si>
    <t>Beard Comb (58g)</t>
  </si>
  <si>
    <t>1.00" (H) x 2.80" (W) x 4.75" (D)</t>
  </si>
  <si>
    <t>4.75" (H) x " 2.80 (W) x 6.25" (D)</t>
  </si>
  <si>
    <t>83 X 12</t>
  </si>
  <si>
    <t>1.5OZ Shave Cream | Travel Size (45mL)</t>
  </si>
  <si>
    <t>3 of 12</t>
  </si>
  <si>
    <t>5.50"(H) x 6.25"(W) x 8.00"(D)</t>
  </si>
  <si>
    <t>30 X 6</t>
  </si>
  <si>
    <t>1.5OZ Body Wash | Travel Size (45mL)</t>
  </si>
  <si>
    <t>7.25" (H) x 4.75" (W) x 2.5" (D)</t>
  </si>
  <si>
    <t>40 X 7</t>
  </si>
  <si>
    <t>Beard Kit (box) - 2021</t>
  </si>
  <si>
    <t>8.50" (H) x 8.50" (W) x 2.00" (D)</t>
  </si>
  <si>
    <t>9.00" (H) x 9.00" (W) x 13.00" (D)</t>
  </si>
  <si>
    <t>11 x 5</t>
  </si>
  <si>
    <t>Body Kit (dopp) - 2021</t>
  </si>
  <si>
    <t>6.00" (H) x 10.00" (W) x 5.00" (D)</t>
  </si>
  <si>
    <t>12.00" (H) x 14.00" (W) x 10.00" (D)</t>
  </si>
  <si>
    <t>13 x 4</t>
  </si>
  <si>
    <t>List Price ($CAD)</t>
  </si>
  <si>
    <t>Case Price ($CAD)</t>
  </si>
  <si>
    <t>Shave</t>
  </si>
  <si>
    <t xml:space="preserve">Styling Rack: 3x Clay + 3x Paste </t>
  </si>
  <si>
    <t>Razor</t>
  </si>
  <si>
    <t>Skin</t>
  </si>
  <si>
    <t>Hair</t>
  </si>
  <si>
    <t>Beard</t>
  </si>
  <si>
    <t>Travel</t>
  </si>
  <si>
    <t>Pouches</t>
  </si>
  <si>
    <t>Kits 2021</t>
  </si>
  <si>
    <t>2/7/22 - Target only</t>
  </si>
  <si>
    <t>Available or Availability Date</t>
  </si>
  <si>
    <t>Discontinued Date</t>
  </si>
  <si>
    <t>4.2oz Charcoal Face Scrub | Oil &amp; Acne Defense</t>
  </si>
  <si>
    <t>5.0oz Charcoal Face Wash | Oil &amp; Acne Defense</t>
  </si>
  <si>
    <t>30 CT. Activated Charcoal Face Wipes | Oil &amp; Acne Defense</t>
  </si>
  <si>
    <t>4.2oz Activated Charcoal Face Mask + Scrub | Oil &amp; Acne Defense</t>
  </si>
  <si>
    <t>2.5oz Face Lotion, Oil Defense Mattifying | Oil Defense</t>
  </si>
  <si>
    <t>10878639004648</t>
  </si>
  <si>
    <t>10878639004884</t>
  </si>
  <si>
    <t>MARVEL</t>
  </si>
  <si>
    <t>DISCO</t>
  </si>
  <si>
    <t>OWN Beauty</t>
  </si>
  <si>
    <t>KITS-DISPLAYS</t>
  </si>
  <si>
    <t>HOLIDAY 21</t>
  </si>
  <si>
    <t>CAN</t>
  </si>
  <si>
    <t>TARGET ONLY</t>
  </si>
  <si>
    <t xml:space="preserve">MASTER </t>
  </si>
  <si>
    <t>EVERY MAN JACK</t>
  </si>
  <si>
    <t>2oz Body Wash</t>
  </si>
  <si>
    <t>2oz Shave Cream</t>
  </si>
  <si>
    <t>2oz Face Lotion</t>
  </si>
  <si>
    <t>10878639 000510</t>
  </si>
  <si>
    <t>1.5oz Body Wash</t>
  </si>
  <si>
    <t>1.5oz Shave Cream</t>
  </si>
  <si>
    <t>7/1/21</t>
  </si>
  <si>
    <t>10/1/21</t>
  </si>
  <si>
    <t>4/1/21</t>
  </si>
  <si>
    <t>disco</t>
  </si>
  <si>
    <t>never went live</t>
  </si>
  <si>
    <t>EH/Ops notes</t>
  </si>
  <si>
    <t>24 Pack | 0.15oz Lip Balm</t>
  </si>
  <si>
    <t>13.5oz 2-in-1 Shampoo | Daily Care</t>
  </si>
  <si>
    <t>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</si>
</sst>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2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Arial"/>
      <family val="2"/>
    </font>
    <font>
      <sz val="11"/>
      <color rgb="FF333333"/>
      <name val="Calibri"/>
      <family val="2"/>
    </font>
    <font>
      <sz val="10"/>
      <color theme="2" tint="-0.499984740745262"/>
      <name val="Calibri"/>
      <family val="2"/>
      <scheme val="minor"/>
    </font>
    <font>
      <sz val="15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Calibri (Body)"/>
    </font>
    <font>
      <sz val="28"/>
      <color theme="1"/>
      <name val="Calibri"/>
      <family val="2"/>
      <scheme val="minor"/>
    </font>
    <font>
      <sz val="28"/>
      <color rgb="FFFFFFFF"/>
      <name val="Calibri"/>
      <family val="2"/>
      <scheme val="minor"/>
    </font>
    <font>
      <sz val="2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8" fillId="0" borderId="0" applyFont="0" applyFill="0" applyBorder="0" applyAlignment="0" applyProtection="0"/>
    <xf numFmtId="0" fontId="3" fillId="0" borderId="0"/>
  </cellStyleXfs>
  <cellXfs count="402">
    <xf numFmtId="0" fontId="0" fillId="0" borderId="0" xfId="0"/>
    <xf numFmtId="49" fontId="6" fillId="3" borderId="5" xfId="1" applyNumberFormat="1" applyFont="1" applyFill="1" applyBorder="1" applyAlignment="1">
      <alignment horizontal="center"/>
    </xf>
    <xf numFmtId="1" fontId="6" fillId="3" borderId="5" xfId="5" applyNumberFormat="1" applyFont="1" applyFill="1" applyBorder="1" applyAlignment="1" applyProtection="1">
      <alignment horizontal="center"/>
      <protection locked="0"/>
    </xf>
    <xf numFmtId="1" fontId="6" fillId="3" borderId="0" xfId="1" applyNumberFormat="1" applyFont="1" applyFill="1" applyBorder="1" applyAlignment="1">
      <alignment horizontal="center"/>
    </xf>
    <xf numFmtId="0" fontId="6" fillId="3" borderId="5" xfId="1" applyFont="1" applyFill="1" applyBorder="1"/>
    <xf numFmtId="164" fontId="6" fillId="3" borderId="4" xfId="1" applyNumberFormat="1" applyFont="1" applyFill="1" applyBorder="1" applyAlignment="1">
      <alignment horizontal="center"/>
    </xf>
    <xf numFmtId="49" fontId="6" fillId="3" borderId="4" xfId="1" applyNumberFormat="1" applyFont="1" applyFill="1" applyBorder="1" applyAlignment="1">
      <alignment horizontal="center"/>
    </xf>
    <xf numFmtId="2" fontId="6" fillId="3" borderId="4" xfId="2" applyNumberFormat="1" applyFont="1" applyFill="1" applyBorder="1" applyAlignment="1" applyProtection="1">
      <alignment horizontal="center"/>
      <protection locked="0"/>
    </xf>
    <xf numFmtId="2" fontId="6" fillId="3" borderId="4" xfId="5" applyNumberFormat="1" applyFont="1" applyFill="1" applyBorder="1" applyAlignment="1" applyProtection="1">
      <alignment horizontal="center"/>
      <protection locked="0"/>
    </xf>
    <xf numFmtId="1" fontId="6" fillId="3" borderId="4" xfId="1" applyNumberFormat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1" fontId="6" fillId="3" borderId="2" xfId="1" applyNumberFormat="1" applyFont="1" applyFill="1" applyBorder="1" applyAlignment="1">
      <alignment horizontal="center"/>
    </xf>
    <xf numFmtId="49" fontId="6" fillId="3" borderId="5" xfId="6" applyNumberFormat="1" applyFont="1" applyFill="1" applyBorder="1" applyProtection="1">
      <protection locked="0"/>
    </xf>
    <xf numFmtId="49" fontId="5" fillId="3" borderId="3" xfId="10" applyNumberFormat="1" applyFont="1" applyFill="1" applyBorder="1" applyAlignment="1" applyProtection="1">
      <alignment horizontal="left"/>
      <protection locked="0"/>
    </xf>
    <xf numFmtId="49" fontId="6" fillId="3" borderId="4" xfId="6" applyNumberFormat="1" applyFont="1" applyFill="1" applyBorder="1" applyProtection="1">
      <protection locked="0"/>
    </xf>
    <xf numFmtId="1" fontId="6" fillId="3" borderId="7" xfId="1" applyNumberFormat="1" applyFont="1" applyFill="1" applyBorder="1" applyAlignment="1">
      <alignment horizontal="center"/>
    </xf>
    <xf numFmtId="49" fontId="6" fillId="3" borderId="0" xfId="4" applyNumberFormat="1" applyFont="1" applyFill="1" applyBorder="1" applyAlignment="1" applyProtection="1">
      <alignment horizontal="center"/>
      <protection locked="0"/>
    </xf>
    <xf numFmtId="49" fontId="6" fillId="3" borderId="5" xfId="4" applyNumberFormat="1" applyFont="1" applyFill="1" applyBorder="1" applyAlignment="1" applyProtection="1">
      <alignment horizontal="center"/>
      <protection locked="0"/>
    </xf>
    <xf numFmtId="164" fontId="6" fillId="3" borderId="7" xfId="1" applyNumberFormat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49" fontId="6" fillId="3" borderId="7" xfId="1" applyNumberFormat="1" applyFont="1" applyFill="1" applyBorder="1" applyAlignment="1">
      <alignment horizontal="center"/>
    </xf>
    <xf numFmtId="2" fontId="6" fillId="3" borderId="7" xfId="5" applyNumberFormat="1" applyFont="1" applyFill="1" applyBorder="1" applyAlignment="1" applyProtection="1">
      <alignment horizontal="center"/>
      <protection locked="0"/>
    </xf>
    <xf numFmtId="1" fontId="6" fillId="3" borderId="9" xfId="1" applyNumberFormat="1" applyFont="1" applyFill="1" applyBorder="1" applyAlignment="1">
      <alignment horizontal="center"/>
    </xf>
    <xf numFmtId="2" fontId="6" fillId="3" borderId="8" xfId="5" applyNumberFormat="1" applyFont="1" applyFill="1" applyBorder="1" applyAlignment="1" applyProtection="1">
      <alignment horizontal="center"/>
      <protection locked="0"/>
    </xf>
    <xf numFmtId="1" fontId="6" fillId="3" borderId="8" xfId="1" applyNumberFormat="1" applyFont="1" applyFill="1" applyBorder="1" applyAlignment="1">
      <alignment horizontal="center"/>
    </xf>
    <xf numFmtId="1" fontId="6" fillId="3" borderId="14" xfId="1" applyNumberFormat="1" applyFont="1" applyFill="1" applyBorder="1" applyAlignment="1">
      <alignment horizontal="center"/>
    </xf>
    <xf numFmtId="164" fontId="6" fillId="3" borderId="8" xfId="1" applyNumberFormat="1" applyFont="1" applyFill="1" applyBorder="1" applyAlignment="1">
      <alignment horizontal="center"/>
    </xf>
    <xf numFmtId="49" fontId="6" fillId="3" borderId="8" xfId="4" applyNumberFormat="1" applyFont="1" applyFill="1" applyBorder="1" applyAlignment="1" applyProtection="1">
      <alignment horizontal="center"/>
      <protection locked="0"/>
    </xf>
    <xf numFmtId="0" fontId="6" fillId="3" borderId="8" xfId="1" applyFont="1" applyFill="1" applyBorder="1" applyAlignment="1">
      <alignment horizontal="center"/>
    </xf>
    <xf numFmtId="49" fontId="6" fillId="3" borderId="8" xfId="1" applyNumberFormat="1" applyFont="1" applyFill="1" applyBorder="1" applyAlignment="1">
      <alignment horizontal="center"/>
    </xf>
    <xf numFmtId="49" fontId="6" fillId="3" borderId="12" xfId="1" applyNumberFormat="1" applyFont="1" applyFill="1" applyBorder="1" applyAlignment="1">
      <alignment horizontal="center"/>
    </xf>
    <xf numFmtId="2" fontId="6" fillId="3" borderId="4" xfId="12" applyNumberFormat="1" applyFont="1" applyFill="1" applyBorder="1" applyAlignment="1" applyProtection="1">
      <alignment horizontal="center"/>
      <protection locked="0"/>
    </xf>
    <xf numFmtId="49" fontId="6" fillId="3" borderId="11" xfId="1" applyNumberFormat="1" applyFont="1" applyFill="1" applyBorder="1" applyAlignment="1">
      <alignment horizontal="center"/>
    </xf>
    <xf numFmtId="49" fontId="6" fillId="3" borderId="13" xfId="1" applyNumberFormat="1" applyFont="1" applyFill="1" applyBorder="1" applyAlignment="1">
      <alignment horizontal="center"/>
    </xf>
    <xf numFmtId="2" fontId="6" fillId="3" borderId="0" xfId="5" applyNumberFormat="1" applyFont="1" applyFill="1" applyBorder="1" applyAlignment="1" applyProtection="1">
      <alignment horizontal="center"/>
      <protection locked="0"/>
    </xf>
    <xf numFmtId="164" fontId="6" fillId="3" borderId="5" xfId="1" applyNumberFormat="1" applyFont="1" applyFill="1" applyBorder="1" applyAlignment="1">
      <alignment horizontal="center"/>
    </xf>
    <xf numFmtId="1" fontId="6" fillId="3" borderId="5" xfId="1" applyNumberFormat="1" applyFont="1" applyFill="1" applyBorder="1" applyAlignment="1">
      <alignment horizontal="center"/>
    </xf>
    <xf numFmtId="2" fontId="6" fillId="3" borderId="5" xfId="5" applyNumberFormat="1" applyFont="1" applyFill="1" applyBorder="1" applyAlignment="1" applyProtection="1">
      <alignment horizontal="center"/>
      <protection locked="0"/>
    </xf>
    <xf numFmtId="0" fontId="6" fillId="3" borderId="5" xfId="1" applyFont="1" applyFill="1" applyBorder="1" applyAlignment="1">
      <alignment horizontal="center"/>
    </xf>
    <xf numFmtId="49" fontId="6" fillId="3" borderId="14" xfId="1" applyNumberFormat="1" applyFont="1" applyFill="1" applyBorder="1" applyAlignment="1">
      <alignment horizontal="center"/>
    </xf>
    <xf numFmtId="0" fontId="6" fillId="3" borderId="8" xfId="4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>
      <alignment horizontal="center"/>
    </xf>
    <xf numFmtId="49" fontId="6" fillId="3" borderId="7" xfId="4" applyNumberFormat="1" applyFont="1" applyFill="1" applyBorder="1" applyAlignment="1" applyProtection="1">
      <alignment horizontal="center"/>
      <protection locked="0"/>
    </xf>
    <xf numFmtId="49" fontId="6" fillId="3" borderId="4" xfId="4" applyNumberFormat="1" applyFont="1" applyFill="1" applyBorder="1" applyProtection="1">
      <protection locked="0"/>
    </xf>
    <xf numFmtId="0" fontId="6" fillId="3" borderId="8" xfId="1" applyFont="1" applyFill="1" applyBorder="1"/>
    <xf numFmtId="0" fontId="6" fillId="3" borderId="5" xfId="4" applyFont="1" applyFill="1" applyBorder="1" applyAlignment="1" applyProtection="1">
      <alignment horizontal="center"/>
      <protection locked="0"/>
    </xf>
    <xf numFmtId="0" fontId="6" fillId="3" borderId="7" xfId="4" applyFont="1" applyFill="1" applyBorder="1" applyAlignment="1" applyProtection="1">
      <alignment horizontal="center"/>
      <protection locked="0"/>
    </xf>
    <xf numFmtId="2" fontId="6" fillId="3" borderId="7" xfId="2" applyNumberFormat="1" applyFont="1" applyFill="1" applyBorder="1" applyAlignment="1" applyProtection="1">
      <alignment horizontal="center"/>
      <protection locked="0"/>
    </xf>
    <xf numFmtId="2" fontId="6" fillId="3" borderId="5" xfId="2" applyNumberFormat="1" applyFont="1" applyFill="1" applyBorder="1" applyAlignment="1" applyProtection="1">
      <alignment horizontal="center"/>
      <protection locked="0"/>
    </xf>
    <xf numFmtId="0" fontId="4" fillId="2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2" fontId="6" fillId="3" borderId="14" xfId="2" applyNumberFormat="1" applyFont="1" applyFill="1" applyBorder="1" applyAlignment="1" applyProtection="1">
      <alignment horizontal="center"/>
      <protection locked="0"/>
    </xf>
    <xf numFmtId="49" fontId="6" fillId="3" borderId="4" xfId="4" applyNumberFormat="1" applyFont="1" applyFill="1" applyBorder="1" applyAlignment="1" applyProtection="1">
      <alignment horizontal="center"/>
      <protection locked="0"/>
    </xf>
    <xf numFmtId="2" fontId="6" fillId="3" borderId="12" xfId="5" applyNumberFormat="1" applyFont="1" applyFill="1" applyBorder="1" applyAlignment="1" applyProtection="1">
      <alignment horizontal="center"/>
      <protection locked="0"/>
    </xf>
    <xf numFmtId="2" fontId="6" fillId="3" borderId="13" xfId="5" applyNumberFormat="1" applyFont="1" applyFill="1" applyBorder="1" applyAlignment="1" applyProtection="1">
      <alignment horizontal="center"/>
      <protection locked="0"/>
    </xf>
    <xf numFmtId="0" fontId="4" fillId="2" borderId="10" xfId="1" applyFont="1" applyFill="1" applyBorder="1" applyAlignment="1">
      <alignment horizontal="center" vertical="center" wrapText="1"/>
    </xf>
    <xf numFmtId="0" fontId="0" fillId="3" borderId="0" xfId="0" applyFill="1" applyBorder="1"/>
    <xf numFmtId="0" fontId="7" fillId="3" borderId="0" xfId="0" applyFont="1" applyFill="1" applyAlignment="1"/>
    <xf numFmtId="0" fontId="2" fillId="3" borderId="0" xfId="0" applyFont="1" applyFill="1" applyAlignment="1"/>
    <xf numFmtId="0" fontId="2" fillId="3" borderId="0" xfId="0" applyFont="1" applyFill="1" applyAlignment="1">
      <alignment horizontal="center"/>
    </xf>
    <xf numFmtId="0" fontId="0" fillId="3" borderId="0" xfId="0" applyFill="1"/>
    <xf numFmtId="49" fontId="6" fillId="3" borderId="4" xfId="3" applyNumberFormat="1" applyFont="1" applyFill="1" applyBorder="1" applyProtection="1">
      <protection locked="0"/>
    </xf>
    <xf numFmtId="0" fontId="4" fillId="3" borderId="4" xfId="1" applyFont="1" applyFill="1" applyBorder="1" applyAlignment="1">
      <alignment horizontal="left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2" fontId="6" fillId="3" borderId="8" xfId="2" applyNumberFormat="1" applyFont="1" applyFill="1" applyBorder="1" applyAlignment="1" applyProtection="1">
      <alignment horizontal="center"/>
      <protection locked="0"/>
    </xf>
    <xf numFmtId="2" fontId="6" fillId="3" borderId="11" xfId="5" applyNumberFormat="1" applyFont="1" applyFill="1" applyBorder="1" applyAlignment="1" applyProtection="1">
      <alignment horizontal="center"/>
      <protection locked="0"/>
    </xf>
    <xf numFmtId="1" fontId="6" fillId="3" borderId="7" xfId="5" applyNumberFormat="1" applyFont="1" applyFill="1" applyBorder="1" applyAlignment="1" applyProtection="1">
      <alignment horizontal="center"/>
      <protection locked="0"/>
    </xf>
    <xf numFmtId="0" fontId="9" fillId="3" borderId="13" xfId="0" applyFont="1" applyFill="1" applyBorder="1" applyAlignment="1">
      <alignment horizontal="left"/>
    </xf>
    <xf numFmtId="0" fontId="6" fillId="3" borderId="7" xfId="1" applyFont="1" applyFill="1" applyBorder="1"/>
    <xf numFmtId="49" fontId="6" fillId="3" borderId="7" xfId="6" applyNumberFormat="1" applyFont="1" applyFill="1" applyBorder="1" applyProtection="1">
      <protection locked="0"/>
    </xf>
    <xf numFmtId="49" fontId="6" fillId="3" borderId="8" xfId="6" applyNumberFormat="1" applyFont="1" applyFill="1" applyBorder="1" applyProtection="1">
      <protection locked="0"/>
    </xf>
    <xf numFmtId="49" fontId="6" fillId="3" borderId="1" xfId="1" applyNumberFormat="1" applyFont="1" applyFill="1" applyBorder="1" applyAlignment="1">
      <alignment horizontal="center"/>
    </xf>
    <xf numFmtId="49" fontId="6" fillId="3" borderId="11" xfId="8" applyNumberFormat="1" applyFont="1" applyFill="1" applyBorder="1" applyAlignment="1">
      <alignment horizontal="center"/>
    </xf>
    <xf numFmtId="49" fontId="6" fillId="3" borderId="12" xfId="8" applyNumberFormat="1" applyFont="1" applyFill="1" applyBorder="1" applyAlignment="1">
      <alignment horizontal="center"/>
    </xf>
    <xf numFmtId="49" fontId="6" fillId="3" borderId="13" xfId="8" applyNumberFormat="1" applyFont="1" applyFill="1" applyBorder="1" applyAlignment="1">
      <alignment horizontal="center"/>
    </xf>
    <xf numFmtId="1" fontId="6" fillId="3" borderId="0" xfId="1" applyNumberFormat="1" applyFont="1" applyFill="1" applyAlignment="1">
      <alignment horizontal="center"/>
    </xf>
    <xf numFmtId="0" fontId="6" fillId="3" borderId="10" xfId="4" applyFont="1" applyFill="1" applyBorder="1" applyAlignment="1" applyProtection="1">
      <alignment horizontal="center"/>
      <protection locked="0"/>
    </xf>
    <xf numFmtId="0" fontId="6" fillId="3" borderId="6" xfId="4" applyFont="1" applyFill="1" applyBorder="1" applyAlignment="1" applyProtection="1">
      <alignment horizontal="center"/>
      <protection locked="0"/>
    </xf>
    <xf numFmtId="0" fontId="6" fillId="3" borderId="15" xfId="4" applyFont="1" applyFill="1" applyBorder="1" applyAlignment="1" applyProtection="1">
      <alignment horizontal="center"/>
      <protection locked="0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0" fillId="3" borderId="0" xfId="0" applyFont="1" applyFill="1"/>
    <xf numFmtId="49" fontId="10" fillId="3" borderId="1" xfId="2" applyNumberFormat="1" applyFont="1" applyFill="1" applyBorder="1" applyAlignment="1" applyProtection="1">
      <alignment horizontal="center"/>
      <protection locked="0"/>
    </xf>
    <xf numFmtId="2" fontId="10" fillId="3" borderId="1" xfId="2" applyNumberFormat="1" applyFont="1" applyFill="1" applyBorder="1" applyAlignment="1" applyProtection="1">
      <alignment horizontal="center"/>
      <protection locked="0"/>
    </xf>
    <xf numFmtId="49" fontId="10" fillId="3" borderId="1" xfId="3" applyNumberFormat="1" applyFont="1" applyFill="1" applyBorder="1" applyProtection="1">
      <protection locked="0"/>
    </xf>
    <xf numFmtId="49" fontId="10" fillId="3" borderId="1" xfId="4" applyNumberFormat="1" applyFont="1" applyFill="1" applyBorder="1" applyAlignment="1" applyProtection="1">
      <alignment horizontal="left"/>
      <protection locked="0"/>
    </xf>
    <xf numFmtId="49" fontId="10" fillId="3" borderId="1" xfId="1" applyNumberFormat="1" applyFont="1" applyFill="1" applyBorder="1" applyAlignment="1">
      <alignment horizontal="center"/>
    </xf>
    <xf numFmtId="164" fontId="10" fillId="3" borderId="1" xfId="1" applyNumberFormat="1" applyFont="1" applyFill="1" applyBorder="1" applyAlignment="1">
      <alignment horizontal="center"/>
    </xf>
    <xf numFmtId="1" fontId="10" fillId="3" borderId="1" xfId="1" applyNumberFormat="1" applyFont="1" applyFill="1" applyBorder="1" applyAlignment="1">
      <alignment horizontal="center"/>
    </xf>
    <xf numFmtId="49" fontId="10" fillId="0" borderId="1" xfId="2" applyNumberFormat="1" applyFont="1" applyFill="1" applyBorder="1" applyAlignment="1" applyProtection="1">
      <alignment horizontal="center"/>
      <protection locked="0"/>
    </xf>
    <xf numFmtId="2" fontId="10" fillId="0" borderId="1" xfId="2" applyNumberFormat="1" applyFont="1" applyFill="1" applyBorder="1" applyAlignment="1" applyProtection="1">
      <alignment horizontal="center"/>
      <protection locked="0"/>
    </xf>
    <xf numFmtId="2" fontId="10" fillId="0" borderId="1" xfId="5" applyNumberFormat="1" applyFont="1" applyFill="1" applyBorder="1" applyAlignment="1" applyProtection="1">
      <alignment horizontal="center"/>
      <protection locked="0"/>
    </xf>
    <xf numFmtId="1" fontId="10" fillId="0" borderId="1" xfId="5" applyNumberFormat="1" applyFont="1" applyFill="1" applyBorder="1" applyAlignment="1" applyProtection="1">
      <alignment horizontal="center"/>
      <protection locked="0"/>
    </xf>
    <xf numFmtId="1" fontId="10" fillId="0" borderId="1" xfId="1" applyNumberFormat="1" applyFont="1" applyFill="1" applyBorder="1" applyAlignment="1">
      <alignment horizontal="center"/>
    </xf>
    <xf numFmtId="49" fontId="10" fillId="3" borderId="1" xfId="6" applyNumberFormat="1" applyFont="1" applyFill="1" applyBorder="1" applyAlignment="1" applyProtection="1">
      <alignment horizontal="left"/>
      <protection locked="0"/>
    </xf>
    <xf numFmtId="0" fontId="10" fillId="0" borderId="0" xfId="0" applyFont="1" applyFill="1"/>
    <xf numFmtId="49" fontId="10" fillId="0" borderId="1" xfId="1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2" fontId="10" fillId="3" borderId="1" xfId="5" applyNumberFormat="1" applyFont="1" applyFill="1" applyBorder="1" applyAlignment="1" applyProtection="1">
      <alignment horizontal="center"/>
      <protection locked="0"/>
    </xf>
    <xf numFmtId="49" fontId="10" fillId="3" borderId="1" xfId="3" applyNumberFormat="1" applyFont="1" applyFill="1" applyBorder="1" applyAlignment="1" applyProtection="1">
      <alignment horizontal="left"/>
      <protection locked="0"/>
    </xf>
    <xf numFmtId="1" fontId="10" fillId="3" borderId="1" xfId="8" applyNumberFormat="1" applyFont="1" applyFill="1" applyBorder="1" applyAlignment="1">
      <alignment horizontal="center"/>
    </xf>
    <xf numFmtId="1" fontId="10" fillId="3" borderId="1" xfId="5" applyNumberFormat="1" applyFont="1" applyFill="1" applyBorder="1" applyAlignment="1" applyProtection="1">
      <alignment horizontal="center"/>
      <protection locked="0"/>
    </xf>
    <xf numFmtId="0" fontId="10" fillId="3" borderId="1" xfId="1" applyFont="1" applyFill="1" applyBorder="1" applyAlignment="1">
      <alignment horizontal="center"/>
    </xf>
    <xf numFmtId="49" fontId="10" fillId="3" borderId="1" xfId="7" applyNumberFormat="1" applyFont="1" applyFill="1" applyBorder="1" applyAlignment="1" applyProtection="1">
      <alignment horizontal="center"/>
      <protection locked="0"/>
    </xf>
    <xf numFmtId="0" fontId="10" fillId="3" borderId="1" xfId="1" applyFont="1" applyFill="1" applyBorder="1"/>
    <xf numFmtId="0" fontId="10" fillId="3" borderId="1" xfId="1" applyFont="1" applyFill="1" applyBorder="1" applyAlignment="1">
      <alignment horizontal="left"/>
    </xf>
    <xf numFmtId="49" fontId="10" fillId="3" borderId="1" xfId="8" applyNumberFormat="1" applyFont="1" applyFill="1" applyBorder="1" applyAlignment="1">
      <alignment horizontal="center"/>
    </xf>
    <xf numFmtId="0" fontId="10" fillId="3" borderId="1" xfId="10" applyFont="1" applyFill="1" applyBorder="1" applyAlignment="1" applyProtection="1">
      <alignment horizontal="center"/>
      <protection locked="0"/>
    </xf>
    <xf numFmtId="0" fontId="10" fillId="3" borderId="0" xfId="1" applyFont="1" applyFill="1"/>
    <xf numFmtId="0" fontId="11" fillId="0" borderId="1" xfId="0" applyFont="1" applyFill="1" applyBorder="1" applyAlignment="1">
      <alignment horizontal="center" vertical="center"/>
    </xf>
    <xf numFmtId="0" fontId="10" fillId="0" borderId="1" xfId="10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>
      <alignment horizontal="center" vertical="center"/>
    </xf>
    <xf numFmtId="0" fontId="10" fillId="3" borderId="0" xfId="0" applyFont="1" applyFill="1" applyBorder="1"/>
    <xf numFmtId="0" fontId="10" fillId="3" borderId="0" xfId="1" applyFont="1" applyFill="1" applyBorder="1"/>
    <xf numFmtId="0" fontId="10" fillId="3" borderId="1" xfId="4" applyFont="1" applyFill="1" applyBorder="1" applyAlignment="1" applyProtection="1">
      <alignment horizontal="center"/>
      <protection locked="0"/>
    </xf>
    <xf numFmtId="49" fontId="10" fillId="3" borderId="1" xfId="4" applyNumberFormat="1" applyFont="1" applyFill="1" applyBorder="1" applyAlignment="1" applyProtection="1">
      <alignment horizontal="center"/>
      <protection locked="0"/>
    </xf>
    <xf numFmtId="49" fontId="10" fillId="3" borderId="1" xfId="6" applyNumberFormat="1" applyFont="1" applyFill="1" applyBorder="1" applyProtection="1">
      <protection locked="0"/>
    </xf>
    <xf numFmtId="49" fontId="10" fillId="3" borderId="1" xfId="10" applyNumberFormat="1" applyFont="1" applyFill="1" applyBorder="1" applyAlignment="1" applyProtection="1">
      <alignment horizontal="center"/>
      <protection locked="0"/>
    </xf>
    <xf numFmtId="49" fontId="10" fillId="3" borderId="1" xfId="6" applyNumberFormat="1" applyFont="1" applyFill="1" applyBorder="1" applyAlignment="1" applyProtection="1">
      <alignment horizontal="center"/>
      <protection locked="0"/>
    </xf>
    <xf numFmtId="49" fontId="10" fillId="3" borderId="1" xfId="11" applyNumberFormat="1" applyFont="1" applyFill="1" applyBorder="1" applyProtection="1">
      <protection locked="0"/>
    </xf>
    <xf numFmtId="49" fontId="10" fillId="3" borderId="1" xfId="11" applyNumberFormat="1" applyFont="1" applyFill="1" applyBorder="1" applyAlignment="1" applyProtection="1">
      <alignment horizontal="left"/>
      <protection locked="0"/>
    </xf>
    <xf numFmtId="0" fontId="10" fillId="3" borderId="1" xfId="8" applyFont="1" applyFill="1" applyBorder="1" applyAlignment="1">
      <alignment horizontal="center"/>
    </xf>
    <xf numFmtId="2" fontId="10" fillId="3" borderId="1" xfId="10" applyNumberFormat="1" applyFont="1" applyFill="1" applyBorder="1" applyAlignment="1" applyProtection="1">
      <alignment horizontal="center"/>
      <protection locked="0"/>
    </xf>
    <xf numFmtId="49" fontId="10" fillId="0" borderId="1" xfId="11" applyNumberFormat="1" applyFont="1" applyFill="1" applyBorder="1" applyProtection="1">
      <protection locked="0"/>
    </xf>
    <xf numFmtId="49" fontId="10" fillId="0" borderId="1" xfId="11" applyNumberFormat="1" applyFont="1" applyFill="1" applyBorder="1" applyAlignment="1" applyProtection="1">
      <alignment horizontal="left"/>
      <protection locked="0"/>
    </xf>
    <xf numFmtId="0" fontId="10" fillId="0" borderId="1" xfId="1" applyFont="1" applyFill="1" applyBorder="1" applyAlignment="1">
      <alignment horizontal="center"/>
    </xf>
    <xf numFmtId="49" fontId="10" fillId="0" borderId="1" xfId="10" applyNumberFormat="1" applyFont="1" applyFill="1" applyBorder="1" applyAlignment="1" applyProtection="1">
      <alignment horizontal="center"/>
      <protection locked="0"/>
    </xf>
    <xf numFmtId="2" fontId="10" fillId="0" borderId="1" xfId="10" applyNumberFormat="1" applyFont="1" applyFill="1" applyBorder="1" applyAlignment="1" applyProtection="1">
      <alignment horizontal="center"/>
      <protection locked="0"/>
    </xf>
    <xf numFmtId="49" fontId="10" fillId="0" borderId="1" xfId="9" applyNumberFormat="1" applyFont="1" applyFill="1" applyBorder="1" applyAlignment="1" applyProtection="1">
      <alignment horizontal="center"/>
      <protection locked="0"/>
    </xf>
    <xf numFmtId="49" fontId="10" fillId="3" borderId="1" xfId="10" applyNumberFormat="1" applyFont="1" applyFill="1" applyBorder="1" applyAlignment="1" applyProtection="1">
      <alignment horizontal="left"/>
      <protection locked="0"/>
    </xf>
    <xf numFmtId="164" fontId="10" fillId="3" borderId="0" xfId="1" applyNumberFormat="1" applyFont="1" applyFill="1" applyAlignment="1">
      <alignment horizontal="center"/>
    </xf>
    <xf numFmtId="0" fontId="10" fillId="3" borderId="0" xfId="8" applyFont="1" applyFill="1" applyAlignment="1">
      <alignment horizontal="center"/>
    </xf>
    <xf numFmtId="2" fontId="10" fillId="3" borderId="1" xfId="11" applyNumberFormat="1" applyFont="1" applyFill="1" applyBorder="1" applyAlignment="1" applyProtection="1">
      <alignment horizontal="center"/>
      <protection locked="0"/>
    </xf>
    <xf numFmtId="49" fontId="10" fillId="3" borderId="1" xfId="1" quotePrefix="1" applyNumberFormat="1" applyFont="1" applyFill="1" applyBorder="1" applyAlignment="1">
      <alignment horizontal="center"/>
    </xf>
    <xf numFmtId="2" fontId="10" fillId="0" borderId="1" xfId="11" applyNumberFormat="1" applyFont="1" applyFill="1" applyBorder="1" applyAlignment="1" applyProtection="1">
      <alignment horizontal="center"/>
      <protection locked="0"/>
    </xf>
    <xf numFmtId="49" fontId="10" fillId="3" borderId="1" xfId="4" applyNumberFormat="1" applyFont="1" applyFill="1" applyBorder="1" applyProtection="1">
      <protection locked="0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/>
    <xf numFmtId="49" fontId="11" fillId="0" borderId="1" xfId="11" applyNumberFormat="1" applyFont="1" applyFill="1" applyBorder="1" applyProtection="1">
      <protection locked="0"/>
    </xf>
    <xf numFmtId="49" fontId="11" fillId="0" borderId="1" xfId="11" applyNumberFormat="1" applyFont="1" applyFill="1" applyBorder="1" applyAlignment="1" applyProtection="1">
      <alignment horizontal="left"/>
      <protection locked="0"/>
    </xf>
    <xf numFmtId="49" fontId="11" fillId="0" borderId="1" xfId="1" applyNumberFormat="1" applyFont="1" applyFill="1" applyBorder="1" applyAlignment="1">
      <alignment horizontal="center"/>
    </xf>
    <xf numFmtId="164" fontId="11" fillId="0" borderId="1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2" fontId="11" fillId="0" borderId="1" xfId="10" applyNumberFormat="1" applyFont="1" applyFill="1" applyBorder="1" applyAlignment="1" applyProtection="1">
      <alignment horizontal="center"/>
      <protection locked="0"/>
    </xf>
    <xf numFmtId="2" fontId="11" fillId="0" borderId="1" xfId="5" applyNumberFormat="1" applyFont="1" applyFill="1" applyBorder="1" applyAlignment="1" applyProtection="1">
      <alignment horizontal="center"/>
      <protection locked="0"/>
    </xf>
    <xf numFmtId="1" fontId="11" fillId="0" borderId="1" xfId="1" applyNumberFormat="1" applyFont="1" applyFill="1" applyBorder="1" applyAlignment="1">
      <alignment horizontal="center"/>
    </xf>
    <xf numFmtId="49" fontId="11" fillId="0" borderId="1" xfId="2" applyNumberFormat="1" applyFont="1" applyFill="1" applyBorder="1" applyAlignment="1" applyProtection="1">
      <alignment horizontal="center"/>
      <protection locked="0"/>
    </xf>
    <xf numFmtId="0" fontId="11" fillId="0" borderId="1" xfId="4" applyFont="1" applyFill="1" applyBorder="1" applyAlignment="1" applyProtection="1">
      <alignment horizontal="center"/>
      <protection locked="0"/>
    </xf>
    <xf numFmtId="49" fontId="11" fillId="0" borderId="1" xfId="4" applyNumberFormat="1" applyFont="1" applyFill="1" applyBorder="1" applyAlignment="1" applyProtection="1">
      <alignment horizontal="center"/>
      <protection locked="0"/>
    </xf>
    <xf numFmtId="49" fontId="10" fillId="3" borderId="1" xfId="4" applyNumberFormat="1" applyFont="1" applyFill="1" applyBorder="1" applyAlignment="1" applyProtection="1">
      <protection locked="0"/>
    </xf>
    <xf numFmtId="0" fontId="10" fillId="3" borderId="1" xfId="0" applyFont="1" applyFill="1" applyBorder="1" applyAlignment="1">
      <alignment horizontal="center"/>
    </xf>
    <xf numFmtId="49" fontId="10" fillId="0" borderId="1" xfId="4" applyNumberFormat="1" applyFont="1" applyFill="1" applyBorder="1" applyProtection="1">
      <protection locked="0"/>
    </xf>
    <xf numFmtId="49" fontId="10" fillId="0" borderId="1" xfId="4" applyNumberFormat="1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>
      <alignment horizontal="center"/>
    </xf>
    <xf numFmtId="49" fontId="10" fillId="3" borderId="1" xfId="12" applyNumberFormat="1" applyFont="1" applyFill="1" applyBorder="1" applyAlignment="1" applyProtection="1">
      <alignment horizontal="center"/>
      <protection locked="0"/>
    </xf>
    <xf numFmtId="49" fontId="10" fillId="0" borderId="1" xfId="4" applyNumberFormat="1" applyFont="1" applyFill="1" applyBorder="1" applyAlignment="1" applyProtection="1">
      <alignment horizontal="center"/>
      <protection locked="0"/>
    </xf>
    <xf numFmtId="0" fontId="10" fillId="0" borderId="1" xfId="4" applyFont="1" applyFill="1" applyBorder="1" applyAlignment="1" applyProtection="1">
      <alignment horizontal="center"/>
      <protection locked="0"/>
    </xf>
    <xf numFmtId="0" fontId="10" fillId="0" borderId="0" xfId="0" applyFont="1" applyFill="1" applyBorder="1"/>
    <xf numFmtId="2" fontId="10" fillId="3" borderId="1" xfId="12" applyNumberFormat="1" applyFont="1" applyFill="1" applyBorder="1" applyAlignment="1" applyProtection="1">
      <alignment horizontal="center"/>
      <protection locked="0"/>
    </xf>
    <xf numFmtId="0" fontId="10" fillId="3" borderId="14" xfId="0" applyFont="1" applyFill="1" applyBorder="1"/>
    <xf numFmtId="2" fontId="10" fillId="0" borderId="1" xfId="12" applyNumberFormat="1" applyFont="1" applyFill="1" applyBorder="1" applyAlignment="1" applyProtection="1">
      <alignment horizontal="center"/>
      <protection locked="0"/>
    </xf>
    <xf numFmtId="0" fontId="10" fillId="0" borderId="14" xfId="0" applyFont="1" applyFill="1" applyBorder="1"/>
    <xf numFmtId="49" fontId="10" fillId="0" borderId="1" xfId="1" quotePrefix="1" applyNumberFormat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1" fontId="13" fillId="0" borderId="1" xfId="1" applyNumberFormat="1" applyFont="1" applyFill="1" applyBorder="1" applyAlignment="1">
      <alignment horizontal="center"/>
    </xf>
    <xf numFmtId="0" fontId="11" fillId="3" borderId="0" xfId="0" applyFont="1" applyFill="1" applyBorder="1"/>
    <xf numFmtId="2" fontId="10" fillId="3" borderId="1" xfId="5" applyNumberFormat="1" applyFont="1" applyFill="1" applyBorder="1" applyAlignment="1" applyProtection="1">
      <alignment horizontal="center" vertical="center"/>
      <protection locked="0"/>
    </xf>
    <xf numFmtId="1" fontId="10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1" fillId="3" borderId="1" xfId="0" applyFont="1" applyFill="1" applyBorder="1" applyAlignment="1" applyProtection="1">
      <alignment horizontal="center"/>
      <protection locked="0"/>
    </xf>
    <xf numFmtId="0" fontId="11" fillId="0" borderId="1" xfId="0" quotePrefix="1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0" fillId="3" borderId="0" xfId="1" applyFont="1" applyFill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3" borderId="0" xfId="0" applyFont="1" applyFill="1" applyAlignment="1">
      <alignment horizontal="center" vertical="center" wrapText="1"/>
    </xf>
    <xf numFmtId="1" fontId="10" fillId="3" borderId="1" xfId="2" applyNumberFormat="1" applyFont="1" applyFill="1" applyBorder="1" applyAlignment="1" applyProtection="1">
      <alignment horizontal="center"/>
      <protection locked="0"/>
    </xf>
    <xf numFmtId="1" fontId="10" fillId="0" borderId="1" xfId="1" applyNumberFormat="1" applyFont="1" applyBorder="1" applyAlignment="1">
      <alignment horizontal="center"/>
    </xf>
    <xf numFmtId="2" fontId="10" fillId="0" borderId="1" xfId="2" applyNumberFormat="1" applyFont="1" applyBorder="1" applyAlignment="1" applyProtection="1">
      <alignment horizontal="center"/>
      <protection locked="0"/>
    </xf>
    <xf numFmtId="2" fontId="10" fillId="0" borderId="1" xfId="5" applyNumberFormat="1" applyFont="1" applyBorder="1" applyAlignment="1" applyProtection="1">
      <alignment horizontal="center"/>
      <protection locked="0"/>
    </xf>
    <xf numFmtId="1" fontId="10" fillId="0" borderId="1" xfId="5" applyNumberFormat="1" applyFont="1" applyBorder="1" applyAlignment="1" applyProtection="1">
      <alignment horizontal="center"/>
      <protection locked="0"/>
    </xf>
    <xf numFmtId="0" fontId="10" fillId="0" borderId="1" xfId="10" applyFont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49" fontId="10" fillId="4" borderId="1" xfId="1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49" fontId="10" fillId="3" borderId="0" xfId="2" applyNumberFormat="1" applyFont="1" applyFill="1" applyBorder="1" applyAlignment="1" applyProtection="1">
      <alignment horizontal="center"/>
      <protection locked="0"/>
    </xf>
    <xf numFmtId="2" fontId="10" fillId="3" borderId="0" xfId="2" applyNumberFormat="1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left"/>
    </xf>
    <xf numFmtId="49" fontId="10" fillId="3" borderId="0" xfId="1" applyNumberFormat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2" fontId="10" fillId="3" borderId="0" xfId="10" applyNumberFormat="1" applyFont="1" applyFill="1" applyBorder="1" applyAlignment="1" applyProtection="1">
      <alignment horizontal="center"/>
      <protection locked="0"/>
    </xf>
    <xf numFmtId="2" fontId="10" fillId="3" borderId="0" xfId="5" applyNumberFormat="1" applyFont="1" applyFill="1" applyBorder="1" applyAlignment="1" applyProtection="1">
      <alignment horizontal="center"/>
      <protection locked="0"/>
    </xf>
    <xf numFmtId="164" fontId="10" fillId="3" borderId="0" xfId="1" applyNumberFormat="1" applyFont="1" applyFill="1" applyBorder="1" applyAlignment="1">
      <alignment horizontal="center"/>
    </xf>
    <xf numFmtId="1" fontId="10" fillId="3" borderId="0" xfId="1" applyNumberFormat="1" applyFont="1" applyFill="1" applyBorder="1" applyAlignment="1">
      <alignment horizontal="center"/>
    </xf>
    <xf numFmtId="0" fontId="10" fillId="3" borderId="0" xfId="8" applyFont="1" applyFill="1" applyBorder="1" applyAlignment="1">
      <alignment horizontal="center"/>
    </xf>
    <xf numFmtId="49" fontId="16" fillId="4" borderId="1" xfId="1" applyNumberFormat="1" applyFont="1" applyFill="1" applyBorder="1" applyAlignment="1">
      <alignment horizontal="center"/>
    </xf>
    <xf numFmtId="0" fontId="17" fillId="0" borderId="0" xfId="0" applyFont="1" applyFill="1"/>
    <xf numFmtId="0" fontId="13" fillId="0" borderId="0" xfId="0" applyFont="1" applyFill="1"/>
    <xf numFmtId="0" fontId="10" fillId="0" borderId="0" xfId="1" applyFont="1" applyFill="1"/>
    <xf numFmtId="0" fontId="10" fillId="0" borderId="1" xfId="8" applyFont="1" applyFill="1" applyBorder="1" applyAlignment="1">
      <alignment horizontal="center"/>
    </xf>
    <xf numFmtId="49" fontId="10" fillId="0" borderId="1" xfId="8" applyNumberFormat="1" applyFont="1" applyFill="1" applyBorder="1" applyAlignment="1">
      <alignment horizontal="center"/>
    </xf>
    <xf numFmtId="49" fontId="11" fillId="0" borderId="1" xfId="8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1" fontId="10" fillId="0" borderId="1" xfId="2" applyNumberFormat="1" applyFont="1" applyFill="1" applyBorder="1" applyAlignment="1" applyProtection="1">
      <alignment horizontal="center"/>
      <protection locked="0"/>
    </xf>
    <xf numFmtId="49" fontId="11" fillId="0" borderId="1" xfId="10" applyNumberFormat="1" applyFont="1" applyFill="1" applyBorder="1" applyAlignment="1" applyProtection="1">
      <alignment horizontal="center"/>
      <protection locked="0"/>
    </xf>
    <xf numFmtId="44" fontId="12" fillId="2" borderId="2" xfId="13" applyFont="1" applyFill="1" applyBorder="1" applyAlignment="1">
      <alignment horizontal="center" vertical="center" wrapText="1"/>
    </xf>
    <xf numFmtId="44" fontId="10" fillId="3" borderId="1" xfId="13" applyFont="1" applyFill="1" applyBorder="1" applyAlignment="1">
      <alignment horizontal="center"/>
    </xf>
    <xf numFmtId="44" fontId="10" fillId="3" borderId="0" xfId="13" applyFont="1" applyFill="1" applyBorder="1" applyAlignment="1">
      <alignment horizontal="center"/>
    </xf>
    <xf numFmtId="44" fontId="11" fillId="3" borderId="0" xfId="13" applyFont="1" applyFill="1" applyAlignment="1">
      <alignment horizontal="center"/>
    </xf>
    <xf numFmtId="44" fontId="10" fillId="0" borderId="1" xfId="13" applyFont="1" applyFill="1" applyBorder="1" applyAlignment="1">
      <alignment horizontal="center"/>
    </xf>
    <xf numFmtId="44" fontId="10" fillId="3" borderId="1" xfId="13" applyFont="1" applyFill="1" applyBorder="1" applyAlignment="1" applyProtection="1">
      <alignment horizontal="center"/>
      <protection locked="0"/>
    </xf>
    <xf numFmtId="44" fontId="11" fillId="0" borderId="1" xfId="13" applyFont="1" applyFill="1" applyBorder="1" applyAlignment="1">
      <alignment horizontal="center"/>
    </xf>
    <xf numFmtId="44" fontId="10" fillId="4" borderId="1" xfId="13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10" fillId="0" borderId="1" xfId="3" applyNumberFormat="1" applyFont="1" applyFill="1" applyBorder="1" applyProtection="1">
      <protection locked="0"/>
    </xf>
    <xf numFmtId="49" fontId="10" fillId="0" borderId="1" xfId="6" applyNumberFormat="1" applyFont="1" applyFill="1" applyBorder="1" applyAlignment="1" applyProtection="1">
      <alignment horizontal="left"/>
      <protection locked="0"/>
    </xf>
    <xf numFmtId="49" fontId="10" fillId="0" borderId="1" xfId="3" applyNumberFormat="1" applyFont="1" applyFill="1" applyBorder="1" applyAlignment="1" applyProtection="1">
      <alignment horizontal="left"/>
      <protection locked="0"/>
    </xf>
    <xf numFmtId="1" fontId="10" fillId="0" borderId="1" xfId="8" applyNumberFormat="1" applyFont="1" applyFill="1" applyBorder="1" applyAlignment="1">
      <alignment horizontal="center"/>
    </xf>
    <xf numFmtId="49" fontId="10" fillId="0" borderId="1" xfId="7" applyNumberFormat="1" applyFont="1" applyFill="1" applyBorder="1" applyAlignment="1" applyProtection="1">
      <alignment horizontal="center"/>
      <protection locked="0"/>
    </xf>
    <xf numFmtId="0" fontId="10" fillId="0" borderId="0" xfId="1" applyFont="1" applyFill="1" applyBorder="1"/>
    <xf numFmtId="49" fontId="10" fillId="0" borderId="1" xfId="6" applyNumberFormat="1" applyFont="1" applyFill="1" applyBorder="1" applyProtection="1">
      <protection locked="0"/>
    </xf>
    <xf numFmtId="49" fontId="10" fillId="0" borderId="1" xfId="6" applyNumberFormat="1" applyFont="1" applyFill="1" applyBorder="1" applyAlignment="1" applyProtection="1">
      <alignment horizontal="center"/>
      <protection locked="0"/>
    </xf>
    <xf numFmtId="44" fontId="10" fillId="0" borderId="1" xfId="13" applyFont="1" applyFill="1" applyBorder="1" applyAlignment="1" applyProtection="1">
      <alignment horizontal="center"/>
      <protection locked="0"/>
    </xf>
    <xf numFmtId="49" fontId="10" fillId="0" borderId="1" xfId="1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 applyAlignment="1">
      <alignment horizontal="center"/>
    </xf>
    <xf numFmtId="44" fontId="11" fillId="0" borderId="0" xfId="13" applyFont="1" applyFill="1" applyAlignment="1">
      <alignment horizontal="center"/>
    </xf>
    <xf numFmtId="164" fontId="10" fillId="0" borderId="0" xfId="1" applyNumberFormat="1" applyFont="1" applyFill="1" applyAlignment="1">
      <alignment horizontal="center"/>
    </xf>
    <xf numFmtId="0" fontId="10" fillId="0" borderId="0" xfId="8" applyFont="1" applyFill="1" applyAlignment="1">
      <alignment horizontal="center"/>
    </xf>
    <xf numFmtId="49" fontId="10" fillId="0" borderId="1" xfId="4" applyNumberFormat="1" applyFont="1" applyFill="1" applyBorder="1" applyAlignment="1" applyProtection="1">
      <protection locked="0"/>
    </xf>
    <xf numFmtId="0" fontId="10" fillId="0" borderId="1" xfId="12" applyFont="1" applyFill="1" applyBorder="1" applyAlignment="1" applyProtection="1">
      <alignment horizontal="center"/>
      <protection locked="0"/>
    </xf>
    <xf numFmtId="0" fontId="11" fillId="0" borderId="0" xfId="0" applyFont="1" applyFill="1" applyBorder="1"/>
    <xf numFmtId="49" fontId="10" fillId="0" borderId="0" xfId="2" applyNumberFormat="1" applyFont="1" applyFill="1" applyBorder="1" applyAlignment="1" applyProtection="1">
      <alignment horizontal="center"/>
      <protection locked="0"/>
    </xf>
    <xf numFmtId="2" fontId="10" fillId="0" borderId="0" xfId="2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49" fontId="10" fillId="0" borderId="0" xfId="1" applyNumberFormat="1" applyFont="1" applyFill="1" applyBorder="1" applyAlignment="1">
      <alignment horizontal="center"/>
    </xf>
    <xf numFmtId="44" fontId="10" fillId="0" borderId="0" xfId="13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0" fillId="0" borderId="0" xfId="10" applyNumberFormat="1" applyFont="1" applyFill="1" applyBorder="1" applyAlignment="1" applyProtection="1">
      <alignment horizontal="center"/>
      <protection locked="0"/>
    </xf>
    <xf numFmtId="2" fontId="10" fillId="0" borderId="0" xfId="5" applyNumberFormat="1" applyFont="1" applyFill="1" applyBorder="1" applyAlignment="1" applyProtection="1">
      <alignment horizontal="center"/>
      <protection locked="0"/>
    </xf>
    <xf numFmtId="164" fontId="10" fillId="0" borderId="0" xfId="1" applyNumberFormat="1" applyFont="1" applyFill="1" applyBorder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0" fontId="10" fillId="0" borderId="0" xfId="8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0" fillId="0" borderId="0" xfId="1" applyFont="1" applyFill="1" applyAlignment="1">
      <alignment horizontal="center"/>
    </xf>
    <xf numFmtId="49" fontId="10" fillId="4" borderId="1" xfId="4" applyNumberFormat="1" applyFont="1" applyFill="1" applyBorder="1" applyAlignment="1" applyProtection="1">
      <alignment horizontal="center"/>
      <protection locked="0"/>
    </xf>
    <xf numFmtId="49" fontId="16" fillId="0" borderId="1" xfId="2" applyNumberFormat="1" applyFont="1" applyFill="1" applyBorder="1" applyAlignment="1" applyProtection="1">
      <alignment horizontal="center"/>
      <protection locked="0"/>
    </xf>
    <xf numFmtId="49" fontId="16" fillId="0" borderId="1" xfId="10" applyNumberFormat="1" applyFont="1" applyFill="1" applyBorder="1" applyAlignment="1" applyProtection="1">
      <alignment horizontal="center"/>
      <protection locked="0"/>
    </xf>
    <xf numFmtId="0" fontId="16" fillId="0" borderId="1" xfId="0" applyFont="1" applyFill="1" applyBorder="1"/>
    <xf numFmtId="49" fontId="16" fillId="0" borderId="1" xfId="4" applyNumberFormat="1" applyFont="1" applyFill="1" applyBorder="1" applyAlignment="1" applyProtection="1">
      <alignment horizontal="left"/>
      <protection locked="0"/>
    </xf>
    <xf numFmtId="49" fontId="16" fillId="0" borderId="1" xfId="1" applyNumberFormat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/>
    </xf>
    <xf numFmtId="2" fontId="16" fillId="0" borderId="1" xfId="12" applyNumberFormat="1" applyFont="1" applyFill="1" applyBorder="1" applyAlignment="1" applyProtection="1">
      <alignment horizontal="center"/>
      <protection locked="0"/>
    </xf>
    <xf numFmtId="2" fontId="16" fillId="0" borderId="1" xfId="5" applyNumberFormat="1" applyFont="1" applyFill="1" applyBorder="1" applyAlignment="1" applyProtection="1">
      <alignment horizontal="center"/>
      <protection locked="0"/>
    </xf>
    <xf numFmtId="1" fontId="16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/>
    <xf numFmtId="0" fontId="2" fillId="0" borderId="0" xfId="0" applyFont="1" applyFill="1" applyAlignment="1"/>
    <xf numFmtId="0" fontId="4" fillId="0" borderId="4" xfId="1" applyFont="1" applyFill="1" applyBorder="1" applyAlignment="1">
      <alignment horizontal="left" vertical="center" wrapText="1"/>
    </xf>
    <xf numFmtId="49" fontId="6" fillId="0" borderId="7" xfId="4" applyNumberFormat="1" applyFont="1" applyFill="1" applyBorder="1" applyAlignment="1" applyProtection="1">
      <alignment horizontal="left"/>
      <protection locked="0"/>
    </xf>
    <xf numFmtId="49" fontId="6" fillId="0" borderId="5" xfId="6" applyNumberFormat="1" applyFont="1" applyFill="1" applyBorder="1" applyAlignment="1" applyProtection="1">
      <alignment horizontal="left"/>
      <protection locked="0"/>
    </xf>
    <xf numFmtId="49" fontId="6" fillId="0" borderId="5" xfId="4" applyNumberFormat="1" applyFont="1" applyFill="1" applyBorder="1" applyAlignment="1" applyProtection="1">
      <alignment horizontal="left"/>
      <protection locked="0"/>
    </xf>
    <xf numFmtId="49" fontId="6" fillId="0" borderId="8" xfId="6" applyNumberFormat="1" applyFont="1" applyFill="1" applyBorder="1" applyAlignment="1" applyProtection="1">
      <alignment horizontal="left"/>
      <protection locked="0"/>
    </xf>
    <xf numFmtId="49" fontId="6" fillId="0" borderId="4" xfId="6" applyNumberFormat="1" applyFont="1" applyFill="1" applyBorder="1" applyAlignment="1" applyProtection="1">
      <alignment horizontal="left"/>
      <protection locked="0"/>
    </xf>
    <xf numFmtId="49" fontId="6" fillId="0" borderId="4" xfId="4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0" borderId="0" xfId="0" applyFill="1"/>
    <xf numFmtId="44" fontId="16" fillId="0" borderId="1" xfId="13" applyNumberFormat="1" applyFont="1" applyFill="1" applyBorder="1" applyAlignment="1">
      <alignment horizontal="center"/>
    </xf>
    <xf numFmtId="0" fontId="6" fillId="3" borderId="5" xfId="10" applyFont="1" applyFill="1" applyBorder="1" applyAlignment="1" applyProtection="1">
      <alignment horizontal="center"/>
      <protection locked="0"/>
    </xf>
    <xf numFmtId="1" fontId="6" fillId="3" borderId="6" xfId="1" applyNumberFormat="1" applyFont="1" applyFill="1" applyBorder="1" applyAlignment="1">
      <alignment horizontal="center"/>
    </xf>
    <xf numFmtId="1" fontId="10" fillId="3" borderId="1" xfId="2" applyNumberFormat="1" applyFont="1" applyFill="1" applyBorder="1" applyAlignment="1" applyProtection="1">
      <alignment horizontal="left"/>
      <protection locked="0"/>
    </xf>
    <xf numFmtId="49" fontId="6" fillId="3" borderId="10" xfId="3" applyNumberFormat="1" applyFont="1" applyFill="1" applyBorder="1" applyProtection="1">
      <protection locked="0"/>
    </xf>
    <xf numFmtId="49" fontId="6" fillId="3" borderId="6" xfId="3" applyNumberFormat="1" applyFont="1" applyFill="1" applyBorder="1" applyProtection="1">
      <protection locked="0"/>
    </xf>
    <xf numFmtId="49" fontId="6" fillId="3" borderId="15" xfId="3" applyNumberFormat="1" applyFont="1" applyFill="1" applyBorder="1" applyProtection="1">
      <protection locked="0"/>
    </xf>
    <xf numFmtId="0" fontId="5" fillId="3" borderId="11" xfId="1" applyFont="1" applyFill="1" applyBorder="1" applyAlignment="1">
      <alignment horizontal="left" vertical="center" wrapText="1"/>
    </xf>
    <xf numFmtId="49" fontId="5" fillId="3" borderId="13" xfId="2" applyNumberFormat="1" applyFont="1" applyFill="1" applyBorder="1" applyAlignment="1" applyProtection="1">
      <alignment horizontal="left"/>
      <protection locked="0"/>
    </xf>
    <xf numFmtId="1" fontId="10" fillId="3" borderId="7" xfId="2" applyNumberFormat="1" applyFont="1" applyFill="1" applyBorder="1" applyAlignment="1" applyProtection="1">
      <alignment horizontal="left"/>
      <protection locked="0"/>
    </xf>
    <xf numFmtId="1" fontId="10" fillId="3" borderId="5" xfId="2" applyNumberFormat="1" applyFont="1" applyFill="1" applyBorder="1" applyAlignment="1" applyProtection="1">
      <alignment horizontal="left"/>
      <protection locked="0"/>
    </xf>
    <xf numFmtId="1" fontId="10" fillId="3" borderId="8" xfId="2" applyNumberFormat="1" applyFont="1" applyFill="1" applyBorder="1" applyAlignment="1" applyProtection="1">
      <alignment horizontal="left"/>
      <protection locked="0"/>
    </xf>
    <xf numFmtId="0" fontId="19" fillId="3" borderId="0" xfId="0" applyFont="1" applyFill="1" applyAlignment="1">
      <alignment horizontal="center"/>
    </xf>
    <xf numFmtId="0" fontId="20" fillId="3" borderId="0" xfId="0" applyFont="1" applyFill="1" applyAlignment="1">
      <alignment horizontal="left"/>
    </xf>
    <xf numFmtId="0" fontId="7" fillId="5" borderId="0" xfId="0" applyFont="1" applyFill="1"/>
    <xf numFmtId="0" fontId="21" fillId="0" borderId="0" xfId="0" applyFont="1"/>
    <xf numFmtId="0" fontId="21" fillId="5" borderId="0" xfId="0" applyFont="1" applyFill="1" applyAlignment="1">
      <alignment horizontal="center"/>
    </xf>
    <xf numFmtId="0" fontId="22" fillId="5" borderId="0" xfId="0" applyFont="1" applyFill="1" applyAlignment="1">
      <alignment horizontal="left"/>
    </xf>
    <xf numFmtId="0" fontId="23" fillId="5" borderId="0" xfId="0" applyFont="1" applyFill="1"/>
    <xf numFmtId="165" fontId="10" fillId="0" borderId="1" xfId="13" applyNumberFormat="1" applyFont="1" applyFill="1" applyBorder="1" applyAlignment="1" applyProtection="1">
      <alignment horizontal="center"/>
      <protection locked="0"/>
    </xf>
    <xf numFmtId="49" fontId="10" fillId="3" borderId="8" xfId="2" applyNumberFormat="1" applyFont="1" applyFill="1" applyBorder="1" applyAlignment="1" applyProtection="1">
      <alignment horizontal="center"/>
      <protection locked="0"/>
    </xf>
    <xf numFmtId="1" fontId="10" fillId="3" borderId="8" xfId="2" applyNumberFormat="1" applyFont="1" applyFill="1" applyBorder="1" applyAlignment="1" applyProtection="1">
      <alignment horizontal="center"/>
      <protection locked="0"/>
    </xf>
    <xf numFmtId="49" fontId="10" fillId="3" borderId="8" xfId="3" applyNumberFormat="1" applyFont="1" applyFill="1" applyBorder="1" applyProtection="1">
      <protection locked="0"/>
    </xf>
    <xf numFmtId="49" fontId="10" fillId="3" borderId="8" xfId="6" applyNumberFormat="1" applyFont="1" applyFill="1" applyBorder="1" applyAlignment="1" applyProtection="1">
      <alignment horizontal="left"/>
      <protection locked="0"/>
    </xf>
    <xf numFmtId="49" fontId="10" fillId="4" borderId="8" xfId="1" applyNumberFormat="1" applyFont="1" applyFill="1" applyBorder="1" applyAlignment="1">
      <alignment horizontal="center"/>
    </xf>
    <xf numFmtId="1" fontId="10" fillId="3" borderId="8" xfId="1" applyNumberFormat="1" applyFont="1" applyFill="1" applyBorder="1" applyAlignment="1">
      <alignment horizontal="center"/>
    </xf>
    <xf numFmtId="49" fontId="10" fillId="3" borderId="8" xfId="1" applyNumberFormat="1" applyFont="1" applyFill="1" applyBorder="1" applyAlignment="1">
      <alignment horizontal="center"/>
    </xf>
    <xf numFmtId="2" fontId="10" fillId="0" borderId="8" xfId="2" applyNumberFormat="1" applyFont="1" applyBorder="1" applyAlignment="1" applyProtection="1">
      <alignment horizontal="center"/>
      <protection locked="0"/>
    </xf>
    <xf numFmtId="2" fontId="10" fillId="0" borderId="8" xfId="5" applyNumberFormat="1" applyFont="1" applyBorder="1" applyAlignment="1" applyProtection="1">
      <alignment horizontal="center"/>
      <protection locked="0"/>
    </xf>
    <xf numFmtId="1" fontId="10" fillId="0" borderId="8" xfId="5" applyNumberFormat="1" applyFont="1" applyBorder="1" applyAlignment="1" applyProtection="1">
      <alignment horizontal="center"/>
      <protection locked="0"/>
    </xf>
    <xf numFmtId="1" fontId="10" fillId="0" borderId="8" xfId="1" applyNumberFormat="1" applyFont="1" applyBorder="1" applyAlignment="1">
      <alignment horizontal="center"/>
    </xf>
    <xf numFmtId="164" fontId="10" fillId="3" borderId="8" xfId="1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/>
    <xf numFmtId="0" fontId="0" fillId="0" borderId="1" xfId="0" applyFont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49" fontId="10" fillId="3" borderId="7" xfId="2" applyNumberFormat="1" applyFont="1" applyFill="1" applyBorder="1" applyAlignment="1" applyProtection="1">
      <alignment horizontal="center"/>
      <protection locked="0"/>
    </xf>
    <xf numFmtId="1" fontId="10" fillId="3" borderId="7" xfId="2" applyNumberFormat="1" applyFont="1" applyFill="1" applyBorder="1" applyAlignment="1" applyProtection="1">
      <alignment horizontal="center"/>
      <protection locked="0"/>
    </xf>
    <xf numFmtId="0" fontId="11" fillId="0" borderId="7" xfId="0" applyFont="1" applyBorder="1" applyAlignment="1">
      <alignment horizontal="center" wrapText="1"/>
    </xf>
    <xf numFmtId="0" fontId="10" fillId="3" borderId="7" xfId="1" applyFont="1" applyFill="1" applyBorder="1"/>
    <xf numFmtId="0" fontId="10" fillId="3" borderId="7" xfId="1" applyFont="1" applyFill="1" applyBorder="1" applyAlignment="1">
      <alignment horizontal="left"/>
    </xf>
    <xf numFmtId="49" fontId="10" fillId="4" borderId="7" xfId="1" applyNumberFormat="1" applyFont="1" applyFill="1" applyBorder="1" applyAlignment="1">
      <alignment horizontal="center"/>
    </xf>
    <xf numFmtId="0" fontId="10" fillId="3" borderId="7" xfId="1" applyFont="1" applyFill="1" applyBorder="1" applyAlignment="1">
      <alignment horizontal="center"/>
    </xf>
    <xf numFmtId="49" fontId="10" fillId="3" borderId="7" xfId="1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0" fillId="0" borderId="7" xfId="10" applyFont="1" applyBorder="1" applyAlignment="1" applyProtection="1">
      <alignment horizontal="center"/>
      <protection locked="0"/>
    </xf>
    <xf numFmtId="2" fontId="10" fillId="0" borderId="7" xfId="5" applyNumberFormat="1" applyFont="1" applyBorder="1" applyAlignment="1" applyProtection="1">
      <alignment horizontal="center"/>
      <protection locked="0"/>
    </xf>
    <xf numFmtId="1" fontId="10" fillId="0" borderId="7" xfId="1" applyNumberFormat="1" applyFont="1" applyBorder="1" applyAlignment="1">
      <alignment horizontal="center"/>
    </xf>
    <xf numFmtId="0" fontId="11" fillId="3" borderId="7" xfId="0" applyFont="1" applyFill="1" applyBorder="1" applyAlignment="1">
      <alignment horizontal="center" vertical="center"/>
    </xf>
    <xf numFmtId="1" fontId="10" fillId="3" borderId="7" xfId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10" fillId="6" borderId="1" xfId="2" applyNumberFormat="1" applyFont="1" applyFill="1" applyBorder="1" applyAlignment="1" applyProtection="1">
      <alignment horizontal="center"/>
      <protection locked="0"/>
    </xf>
    <xf numFmtId="49" fontId="10" fillId="0" borderId="7" xfId="2" applyNumberFormat="1" applyFont="1" applyFill="1" applyBorder="1" applyAlignment="1" applyProtection="1">
      <alignment horizontal="center"/>
      <protection locked="0"/>
    </xf>
    <xf numFmtId="49" fontId="10" fillId="0" borderId="7" xfId="10" applyNumberFormat="1" applyFont="1" applyFill="1" applyBorder="1" applyAlignment="1" applyProtection="1">
      <alignment horizontal="center"/>
      <protection locked="0"/>
    </xf>
    <xf numFmtId="49" fontId="10" fillId="0" borderId="7" xfId="4" applyNumberFormat="1" applyFont="1" applyFill="1" applyBorder="1" applyAlignment="1" applyProtection="1">
      <alignment horizontal="left"/>
      <protection locked="0"/>
    </xf>
    <xf numFmtId="49" fontId="10" fillId="0" borderId="7" xfId="1" applyNumberFormat="1" applyFont="1" applyFill="1" applyBorder="1" applyAlignment="1">
      <alignment horizontal="center"/>
    </xf>
    <xf numFmtId="44" fontId="10" fillId="0" borderId="7" xfId="13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0" fillId="0" borderId="7" xfId="4" applyFont="1" applyFill="1" applyBorder="1" applyAlignment="1" applyProtection="1">
      <alignment horizontal="center"/>
      <protection locked="0"/>
    </xf>
    <xf numFmtId="2" fontId="10" fillId="0" borderId="7" xfId="5" applyNumberFormat="1" applyFont="1" applyFill="1" applyBorder="1" applyAlignment="1" applyProtection="1">
      <alignment horizontal="center"/>
      <protection locked="0"/>
    </xf>
    <xf numFmtId="49" fontId="10" fillId="0" borderId="7" xfId="4" applyNumberFormat="1" applyFont="1" applyFill="1" applyBorder="1" applyAlignment="1" applyProtection="1">
      <alignment horizontal="center"/>
      <protection locked="0"/>
    </xf>
    <xf numFmtId="1" fontId="10" fillId="0" borderId="7" xfId="1" applyNumberFormat="1" applyFont="1" applyFill="1" applyBorder="1" applyAlignment="1">
      <alignment horizontal="center"/>
    </xf>
    <xf numFmtId="49" fontId="10" fillId="0" borderId="8" xfId="2" applyNumberFormat="1" applyFont="1" applyFill="1" applyBorder="1" applyAlignment="1" applyProtection="1">
      <alignment horizontal="center"/>
      <protection locked="0"/>
    </xf>
    <xf numFmtId="0" fontId="10" fillId="0" borderId="8" xfId="1" applyFont="1" applyFill="1" applyBorder="1"/>
    <xf numFmtId="0" fontId="10" fillId="0" borderId="8" xfId="1" applyFont="1" applyFill="1" applyBorder="1" applyAlignment="1">
      <alignment horizontal="left"/>
    </xf>
    <xf numFmtId="49" fontId="10" fillId="0" borderId="8" xfId="1" applyNumberFormat="1" applyFont="1" applyFill="1" applyBorder="1" applyAlignment="1">
      <alignment horizontal="center"/>
    </xf>
    <xf numFmtId="44" fontId="10" fillId="0" borderId="8" xfId="13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10" fillId="0" borderId="8" xfId="10" applyFont="1" applyFill="1" applyBorder="1" applyAlignment="1" applyProtection="1">
      <alignment horizontal="center"/>
      <protection locked="0"/>
    </xf>
    <xf numFmtId="2" fontId="10" fillId="0" borderId="8" xfId="5" applyNumberFormat="1" applyFont="1" applyFill="1" applyBorder="1" applyAlignment="1" applyProtection="1">
      <alignment horizontal="center"/>
      <protection locked="0"/>
    </xf>
    <xf numFmtId="1" fontId="10" fillId="0" borderId="8" xfId="1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1" fontId="10" fillId="3" borderId="0" xfId="2" applyNumberFormat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>
      <alignment horizontal="left"/>
    </xf>
    <xf numFmtId="0" fontId="10" fillId="0" borderId="0" xfId="1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 vertical="center"/>
    </xf>
    <xf numFmtId="49" fontId="10" fillId="0" borderId="14" xfId="2" applyNumberFormat="1" applyFont="1" applyFill="1" applyBorder="1" applyAlignment="1" applyProtection="1">
      <alignment horizontal="center"/>
      <protection locked="0"/>
    </xf>
    <xf numFmtId="1" fontId="10" fillId="3" borderId="14" xfId="2" applyNumberFormat="1" applyFont="1" applyFill="1" applyBorder="1" applyAlignment="1" applyProtection="1">
      <alignment horizontal="center"/>
      <protection locked="0"/>
    </xf>
    <xf numFmtId="0" fontId="10" fillId="0" borderId="14" xfId="1" applyFont="1" applyFill="1" applyBorder="1"/>
    <xf numFmtId="0" fontId="10" fillId="0" borderId="14" xfId="1" applyFont="1" applyFill="1" applyBorder="1" applyAlignment="1">
      <alignment horizontal="left"/>
    </xf>
    <xf numFmtId="49" fontId="10" fillId="0" borderId="14" xfId="1" applyNumberFormat="1" applyFont="1" applyFill="1" applyBorder="1" applyAlignment="1">
      <alignment horizontal="center"/>
    </xf>
    <xf numFmtId="44" fontId="10" fillId="0" borderId="14" xfId="13" applyFont="1" applyFill="1" applyBorder="1" applyAlignment="1">
      <alignment horizontal="center"/>
    </xf>
    <xf numFmtId="0" fontId="10" fillId="0" borderId="14" xfId="1" applyFont="1" applyFill="1" applyBorder="1" applyAlignment="1">
      <alignment horizontal="center"/>
    </xf>
    <xf numFmtId="0" fontId="10" fillId="0" borderId="14" xfId="10" applyFont="1" applyFill="1" applyBorder="1" applyAlignment="1" applyProtection="1">
      <alignment horizontal="center"/>
      <protection locked="0"/>
    </xf>
    <xf numFmtId="2" fontId="10" fillId="0" borderId="14" xfId="5" applyNumberFormat="1" applyFont="1" applyFill="1" applyBorder="1" applyAlignment="1" applyProtection="1">
      <alignment horizontal="center"/>
      <protection locked="0"/>
    </xf>
    <xf numFmtId="1" fontId="10" fillId="0" borderId="14" xfId="1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49" fontId="10" fillId="0" borderId="9" xfId="2" applyNumberFormat="1" applyFont="1" applyFill="1" applyBorder="1" applyAlignment="1" applyProtection="1">
      <alignment horizontal="center"/>
      <protection locked="0"/>
    </xf>
    <xf numFmtId="1" fontId="10" fillId="3" borderId="9" xfId="2" applyNumberFormat="1" applyFont="1" applyFill="1" applyBorder="1" applyAlignment="1" applyProtection="1">
      <alignment horizontal="center"/>
      <protection locked="0"/>
    </xf>
    <xf numFmtId="0" fontId="10" fillId="0" borderId="9" xfId="1" applyFont="1" applyFill="1" applyBorder="1"/>
    <xf numFmtId="0" fontId="10" fillId="0" borderId="9" xfId="1" applyFont="1" applyFill="1" applyBorder="1" applyAlignment="1">
      <alignment horizontal="left"/>
    </xf>
    <xf numFmtId="49" fontId="10" fillId="0" borderId="9" xfId="1" applyNumberFormat="1" applyFont="1" applyFill="1" applyBorder="1" applyAlignment="1">
      <alignment horizontal="center"/>
    </xf>
    <xf numFmtId="44" fontId="10" fillId="0" borderId="9" xfId="13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10" fillId="0" borderId="9" xfId="10" applyFont="1" applyFill="1" applyBorder="1" applyAlignment="1" applyProtection="1">
      <alignment horizontal="center"/>
      <protection locked="0"/>
    </xf>
    <xf numFmtId="2" fontId="10" fillId="0" borderId="9" xfId="5" applyNumberFormat="1" applyFont="1" applyFill="1" applyBorder="1" applyAlignment="1" applyProtection="1">
      <alignment horizontal="center"/>
      <protection locked="0"/>
    </xf>
    <xf numFmtId="1" fontId="10" fillId="0" borderId="9" xfId="1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44" fontId="11" fillId="0" borderId="0" xfId="13" applyFont="1" applyFill="1" applyBorder="1" applyAlignment="1">
      <alignment horizontal="center"/>
    </xf>
    <xf numFmtId="49" fontId="10" fillId="0" borderId="0" xfId="4" applyNumberFormat="1" applyFont="1" applyFill="1" applyBorder="1" applyAlignment="1" applyProtection="1">
      <alignment horizontal="center"/>
      <protection locked="0"/>
    </xf>
    <xf numFmtId="49" fontId="10" fillId="0" borderId="0" xfId="4" applyNumberFormat="1" applyFont="1" applyFill="1" applyBorder="1" applyAlignment="1" applyProtection="1">
      <alignment horizontal="left"/>
      <protection locked="0"/>
    </xf>
    <xf numFmtId="0" fontId="10" fillId="0" borderId="0" xfId="4" applyFont="1" applyFill="1" applyBorder="1" applyAlignment="1" applyProtection="1">
      <alignment horizontal="center"/>
      <protection locked="0"/>
    </xf>
    <xf numFmtId="1" fontId="10" fillId="0" borderId="0" xfId="2" applyNumberFormat="1" applyFont="1" applyFill="1" applyBorder="1" applyAlignment="1" applyProtection="1">
      <alignment horizontal="center"/>
      <protection locked="0"/>
    </xf>
    <xf numFmtId="49" fontId="10" fillId="0" borderId="0" xfId="8" applyNumberFormat="1" applyFont="1" applyFill="1" applyBorder="1" applyAlignment="1">
      <alignment horizontal="center"/>
    </xf>
    <xf numFmtId="49" fontId="10" fillId="0" borderId="0" xfId="10" applyNumberFormat="1" applyFont="1" applyFill="1" applyBorder="1" applyAlignment="1" applyProtection="1">
      <alignment horizontal="center"/>
      <protection locked="0"/>
    </xf>
    <xf numFmtId="49" fontId="10" fillId="0" borderId="0" xfId="4" applyNumberFormat="1" applyFont="1" applyFill="1" applyBorder="1" applyProtection="1">
      <protection locked="0"/>
    </xf>
    <xf numFmtId="49" fontId="10" fillId="0" borderId="0" xfId="12" applyNumberFormat="1" applyFont="1" applyFill="1" applyBorder="1" applyAlignment="1" applyProtection="1">
      <alignment horizontal="center"/>
      <protection locked="0"/>
    </xf>
    <xf numFmtId="0" fontId="10" fillId="0" borderId="0" xfId="12" applyFont="1" applyFill="1" applyBorder="1" applyAlignment="1" applyProtection="1">
      <alignment horizontal="center"/>
      <protection locked="0"/>
    </xf>
    <xf numFmtId="49" fontId="10" fillId="0" borderId="0" xfId="6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center"/>
    </xf>
    <xf numFmtId="2" fontId="10" fillId="0" borderId="0" xfId="5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>
      <alignment horizontal="center"/>
    </xf>
    <xf numFmtId="0" fontId="11" fillId="0" borderId="0" xfId="0" quotePrefix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 wrapText="1"/>
    </xf>
    <xf numFmtId="2" fontId="10" fillId="0" borderId="0" xfId="11" applyNumberFormat="1" applyFont="1" applyFill="1" applyBorder="1" applyAlignment="1" applyProtection="1">
      <alignment horizontal="center"/>
      <protection locked="0"/>
    </xf>
    <xf numFmtId="1" fontId="10" fillId="6" borderId="8" xfId="2" applyNumberFormat="1" applyFont="1" applyFill="1" applyBorder="1" applyAlignment="1" applyProtection="1">
      <alignment horizontal="center"/>
      <protection locked="0"/>
    </xf>
    <xf numFmtId="49" fontId="10" fillId="3" borderId="5" xfId="2" applyNumberFormat="1" applyFont="1" applyFill="1" applyBorder="1" applyAlignment="1" applyProtection="1">
      <alignment horizontal="center"/>
      <protection locked="0"/>
    </xf>
  </cellXfs>
  <cellStyles count="15">
    <cellStyle name="Currency" xfId="13" builtinId="4"/>
    <cellStyle name="Normal" xfId="0" builtinId="0"/>
    <cellStyle name="Normal 10" xfId="7" xr:uid="{28514C7B-AB3F-4A1C-B4B0-C0F78C5617B6}"/>
    <cellStyle name="Normal 12" xfId="10" xr:uid="{AF7E36E4-7562-4D9C-AB57-55B1ACD97929}"/>
    <cellStyle name="Normal 15" xfId="11" xr:uid="{E4C9EF3F-94E3-4907-8D85-C538F63D5C67}"/>
    <cellStyle name="Normal 16" xfId="9" xr:uid="{B83BFE25-CABF-4D35-B626-179C985E3443}"/>
    <cellStyle name="Normal 18" xfId="4" xr:uid="{B0565A9E-1315-4331-BE11-614CA512D6B5}"/>
    <cellStyle name="Normal 19" xfId="1" xr:uid="{1D88F57C-6674-459D-8201-A9B7A9EA8CDC}"/>
    <cellStyle name="Normal 19 2" xfId="14" xr:uid="{2A8BDD8B-53CC-4558-8E25-68CE74F48854}"/>
    <cellStyle name="Normal 21" xfId="12" xr:uid="{19B5603A-55E3-4080-8E30-BC15F1019B4C}"/>
    <cellStyle name="Normal 3" xfId="2" xr:uid="{7449576B-1991-4072-861E-63613F737EE2}"/>
    <cellStyle name="Normal 4" xfId="6" xr:uid="{6E900510-1DDE-4115-9510-A3D46479EA01}"/>
    <cellStyle name="Normal 5" xfId="5" xr:uid="{1EE8F488-2F9A-40D2-9BA7-E86F84FC9EF1}"/>
    <cellStyle name="Normal 7" xfId="3" xr:uid="{AB8D2A0D-B6A2-449E-9679-912319BE4801}"/>
    <cellStyle name="Normal 9" xfId="8" xr:uid="{D63F574F-CA87-4C55-A141-E4C858BB69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70690-93C0-4951-8355-16662BC3553C}">
  <dimension ref="A1:AQ136"/>
  <sheetViews>
    <sheetView showGridLines="0" zoomScale="90" zoomScaleNormal="90" zoomScaleSheetLayoutView="90" workbookViewId="0">
      <pane xSplit="1" ySplit="2" topLeftCell="B3" activePane="bottomRight" state="frozen"/>
      <selection activeCell="A61" sqref="A61:XFD62"/>
      <selection pane="topRight" activeCell="A61" sqref="A61:XFD62"/>
      <selection pane="bottomLeft" activeCell="A61" sqref="A61:XFD62"/>
      <selection pane="bottomRight" activeCell="A61" sqref="A61:XFD62"/>
    </sheetView>
  </sheetViews>
  <sheetFormatPr defaultColWidth="9.08984375" defaultRowHeight="13"/>
  <cols>
    <col min="1" max="1" width="20.453125" style="176" customWidth="1"/>
    <col min="2" max="2" width="17.6328125" style="176" customWidth="1"/>
    <col min="3" max="3" width="17.08984375" style="176" customWidth="1"/>
    <col min="4" max="4" width="56" style="176" bestFit="1" customWidth="1"/>
    <col min="5" max="5" width="36.6328125" style="176" customWidth="1"/>
    <col min="6" max="6" width="22.08984375" style="177" customWidth="1"/>
    <col min="7" max="7" width="8.6328125" style="222" customWidth="1"/>
    <col min="8" max="8" width="10" style="222" customWidth="1"/>
    <col min="9" max="9" width="12.08984375" style="177" customWidth="1"/>
    <col min="10" max="10" width="10.453125" style="177" customWidth="1"/>
    <col min="11" max="11" width="19" style="177" customWidth="1"/>
    <col min="12" max="12" width="30.453125" style="177" customWidth="1"/>
    <col min="13" max="13" width="23.453125" style="177" customWidth="1"/>
    <col min="14" max="14" width="11.6328125" style="177" customWidth="1"/>
    <col min="15" max="15" width="10.453125" style="177" customWidth="1"/>
    <col min="16" max="16" width="9.453125" style="177" customWidth="1"/>
    <col min="17" max="17" width="10.453125" style="177" customWidth="1"/>
    <col min="18" max="18" width="33.453125" style="177" customWidth="1"/>
    <col min="19" max="19" width="32.6328125" style="177" bestFit="1" customWidth="1"/>
    <col min="20" max="20" width="10.453125" style="177" bestFit="1" customWidth="1"/>
    <col min="21" max="16384" width="9.08984375" style="142"/>
  </cols>
  <sheetData>
    <row r="1" spans="1:43" ht="36">
      <c r="A1" s="297" t="s">
        <v>621</v>
      </c>
      <c r="B1" s="297" t="s">
        <v>622</v>
      </c>
      <c r="C1" s="298"/>
      <c r="D1" s="299"/>
      <c r="E1" s="299"/>
      <c r="F1" s="300"/>
      <c r="G1" s="299"/>
      <c r="H1" s="300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</row>
    <row r="2" spans="1:43" s="216" customFormat="1" ht="26">
      <c r="A2" s="83" t="s">
        <v>0</v>
      </c>
      <c r="B2" s="83" t="s">
        <v>1</v>
      </c>
      <c r="C2" s="83" t="s">
        <v>2</v>
      </c>
      <c r="D2" s="83" t="s">
        <v>3</v>
      </c>
      <c r="E2" s="83" t="s">
        <v>4</v>
      </c>
      <c r="F2" s="84" t="s">
        <v>5</v>
      </c>
      <c r="G2" s="219" t="s">
        <v>481</v>
      </c>
      <c r="H2" s="219" t="s">
        <v>480</v>
      </c>
      <c r="I2" s="83" t="s">
        <v>6</v>
      </c>
      <c r="J2" s="83" t="s">
        <v>7</v>
      </c>
      <c r="K2" s="83" t="s">
        <v>8</v>
      </c>
      <c r="L2" s="83" t="s">
        <v>9</v>
      </c>
      <c r="M2" s="83" t="s">
        <v>10</v>
      </c>
      <c r="N2" s="83" t="s">
        <v>11</v>
      </c>
      <c r="O2" s="83" t="s">
        <v>12</v>
      </c>
      <c r="P2" s="83" t="s">
        <v>13</v>
      </c>
      <c r="Q2" s="83" t="s">
        <v>14</v>
      </c>
      <c r="R2" s="83" t="s">
        <v>15</v>
      </c>
      <c r="S2" s="83" t="s">
        <v>16</v>
      </c>
      <c r="T2" s="83" t="s">
        <v>17</v>
      </c>
    </row>
    <row r="3" spans="1:43" s="85" customFormat="1">
      <c r="A3" s="86" t="s">
        <v>18</v>
      </c>
      <c r="B3" s="183">
        <v>878639000063</v>
      </c>
      <c r="C3" s="86" t="s">
        <v>19</v>
      </c>
      <c r="D3" s="88" t="s">
        <v>20</v>
      </c>
      <c r="E3" s="89" t="s">
        <v>21</v>
      </c>
      <c r="F3" s="90" t="s">
        <v>22</v>
      </c>
      <c r="G3" s="220">
        <f t="shared" ref="G3:G34" si="0">I3*H3</f>
        <v>24.599999999999998</v>
      </c>
      <c r="H3" s="220">
        <v>4.0999999999999996</v>
      </c>
      <c r="I3" s="92">
        <v>6</v>
      </c>
      <c r="J3" s="90" t="s">
        <v>22</v>
      </c>
      <c r="K3" s="90" t="s">
        <v>22</v>
      </c>
      <c r="L3" s="90" t="s">
        <v>22</v>
      </c>
      <c r="M3" s="183">
        <v>10878639000060</v>
      </c>
      <c r="N3" s="94">
        <v>1.18</v>
      </c>
      <c r="O3" s="95">
        <v>7.6</v>
      </c>
      <c r="P3" s="96">
        <v>200</v>
      </c>
      <c r="Q3" s="95" t="s">
        <v>23</v>
      </c>
      <c r="R3" s="97" t="s">
        <v>24</v>
      </c>
      <c r="S3" s="91" t="s">
        <v>25</v>
      </c>
      <c r="T3" s="92">
        <v>259</v>
      </c>
    </row>
    <row r="4" spans="1:43" s="85" customFormat="1">
      <c r="A4" s="86" t="s">
        <v>18</v>
      </c>
      <c r="B4" s="183">
        <v>878639000087</v>
      </c>
      <c r="C4" s="86" t="s">
        <v>19</v>
      </c>
      <c r="D4" s="88" t="s">
        <v>26</v>
      </c>
      <c r="E4" s="98" t="s">
        <v>27</v>
      </c>
      <c r="F4" s="90" t="s">
        <v>22</v>
      </c>
      <c r="G4" s="220">
        <f t="shared" si="0"/>
        <v>24.599999999999998</v>
      </c>
      <c r="H4" s="220">
        <v>4.0999999999999996</v>
      </c>
      <c r="I4" s="92">
        <v>6</v>
      </c>
      <c r="J4" s="90" t="s">
        <v>22</v>
      </c>
      <c r="K4" s="90" t="s">
        <v>22</v>
      </c>
      <c r="L4" s="90" t="s">
        <v>22</v>
      </c>
      <c r="M4" s="183">
        <v>10878639000084</v>
      </c>
      <c r="N4" s="94">
        <v>1.18</v>
      </c>
      <c r="O4" s="95">
        <v>7.6</v>
      </c>
      <c r="P4" s="96">
        <v>200</v>
      </c>
      <c r="Q4" s="95" t="s">
        <v>23</v>
      </c>
      <c r="R4" s="97" t="s">
        <v>24</v>
      </c>
      <c r="S4" s="91" t="s">
        <v>25</v>
      </c>
      <c r="T4" s="92">
        <v>259</v>
      </c>
    </row>
    <row r="5" spans="1:43" s="85" customFormat="1">
      <c r="A5" s="86" t="s">
        <v>18</v>
      </c>
      <c r="B5" s="183">
        <v>878639000100</v>
      </c>
      <c r="C5" s="86" t="s">
        <v>19</v>
      </c>
      <c r="D5" s="88" t="s">
        <v>26</v>
      </c>
      <c r="E5" s="98" t="s">
        <v>28</v>
      </c>
      <c r="F5" s="90" t="s">
        <v>22</v>
      </c>
      <c r="G5" s="220">
        <f t="shared" si="0"/>
        <v>24.599999999999998</v>
      </c>
      <c r="H5" s="220">
        <v>4.0999999999999996</v>
      </c>
      <c r="I5" s="92">
        <v>6</v>
      </c>
      <c r="J5" s="90" t="s">
        <v>22</v>
      </c>
      <c r="K5" s="90" t="s">
        <v>22</v>
      </c>
      <c r="L5" s="90" t="s">
        <v>22</v>
      </c>
      <c r="M5" s="183">
        <v>10878639000107</v>
      </c>
      <c r="N5" s="94">
        <v>1.18</v>
      </c>
      <c r="O5" s="95">
        <v>7.6</v>
      </c>
      <c r="P5" s="96">
        <v>200</v>
      </c>
      <c r="Q5" s="95" t="s">
        <v>23</v>
      </c>
      <c r="R5" s="97" t="s">
        <v>24</v>
      </c>
      <c r="S5" s="91" t="s">
        <v>25</v>
      </c>
      <c r="T5" s="92">
        <v>259</v>
      </c>
    </row>
    <row r="6" spans="1:43" s="85" customFormat="1">
      <c r="A6" s="86" t="s">
        <v>18</v>
      </c>
      <c r="B6" s="183">
        <v>878639000759</v>
      </c>
      <c r="C6" s="86" t="s">
        <v>19</v>
      </c>
      <c r="D6" s="88" t="s">
        <v>26</v>
      </c>
      <c r="E6" s="98" t="s">
        <v>29</v>
      </c>
      <c r="F6" s="90" t="s">
        <v>22</v>
      </c>
      <c r="G6" s="220">
        <f t="shared" si="0"/>
        <v>28.5</v>
      </c>
      <c r="H6" s="220">
        <v>4.75</v>
      </c>
      <c r="I6" s="92">
        <v>6</v>
      </c>
      <c r="J6" s="90" t="s">
        <v>22</v>
      </c>
      <c r="K6" s="90" t="s">
        <v>22</v>
      </c>
      <c r="L6" s="90" t="s">
        <v>22</v>
      </c>
      <c r="M6" s="183">
        <v>10878639000756</v>
      </c>
      <c r="N6" s="94">
        <v>1.18</v>
      </c>
      <c r="O6" s="95">
        <v>7.6</v>
      </c>
      <c r="P6" s="96">
        <v>200</v>
      </c>
      <c r="Q6" s="95" t="s">
        <v>23</v>
      </c>
      <c r="R6" s="97" t="s">
        <v>24</v>
      </c>
      <c r="S6" s="91" t="s">
        <v>25</v>
      </c>
      <c r="T6" s="92">
        <v>259</v>
      </c>
    </row>
    <row r="7" spans="1:43" s="85" customFormat="1">
      <c r="A7" s="86" t="s">
        <v>18</v>
      </c>
      <c r="B7" s="183">
        <v>878639000902</v>
      </c>
      <c r="C7" s="86" t="s">
        <v>19</v>
      </c>
      <c r="D7" s="88" t="s">
        <v>26</v>
      </c>
      <c r="E7" s="98" t="s">
        <v>30</v>
      </c>
      <c r="F7" s="90" t="s">
        <v>22</v>
      </c>
      <c r="G7" s="220">
        <f t="shared" si="0"/>
        <v>28.5</v>
      </c>
      <c r="H7" s="220">
        <v>4.75</v>
      </c>
      <c r="I7" s="92">
        <v>6</v>
      </c>
      <c r="J7" s="90" t="s">
        <v>22</v>
      </c>
      <c r="K7" s="90" t="s">
        <v>22</v>
      </c>
      <c r="L7" s="90" t="s">
        <v>22</v>
      </c>
      <c r="M7" s="183">
        <v>10878639000909</v>
      </c>
      <c r="N7" s="94">
        <v>1.18</v>
      </c>
      <c r="O7" s="95">
        <v>7.6</v>
      </c>
      <c r="P7" s="96">
        <v>200</v>
      </c>
      <c r="Q7" s="95" t="s">
        <v>23</v>
      </c>
      <c r="R7" s="97" t="s">
        <v>24</v>
      </c>
      <c r="S7" s="91" t="s">
        <v>25</v>
      </c>
      <c r="T7" s="92">
        <v>259</v>
      </c>
    </row>
    <row r="8" spans="1:43" s="85" customFormat="1">
      <c r="A8" s="86" t="s">
        <v>18</v>
      </c>
      <c r="B8" s="183">
        <v>878639001893</v>
      </c>
      <c r="C8" s="86" t="s">
        <v>19</v>
      </c>
      <c r="D8" s="88" t="s">
        <v>26</v>
      </c>
      <c r="E8" s="98" t="s">
        <v>385</v>
      </c>
      <c r="F8" s="90" t="s">
        <v>22</v>
      </c>
      <c r="G8" s="220">
        <f t="shared" si="0"/>
        <v>24.599999999999998</v>
      </c>
      <c r="H8" s="220">
        <v>4.0999999999999996</v>
      </c>
      <c r="I8" s="92">
        <v>6</v>
      </c>
      <c r="J8" s="90" t="s">
        <v>22</v>
      </c>
      <c r="K8" s="90" t="s">
        <v>22</v>
      </c>
      <c r="L8" s="90" t="s">
        <v>22</v>
      </c>
      <c r="M8" s="183">
        <v>10878639001890</v>
      </c>
      <c r="N8" s="94">
        <v>1.18</v>
      </c>
      <c r="O8" s="95">
        <v>7.6</v>
      </c>
      <c r="P8" s="96">
        <v>200</v>
      </c>
      <c r="Q8" s="95" t="s">
        <v>23</v>
      </c>
      <c r="R8" s="97" t="s">
        <v>24</v>
      </c>
      <c r="S8" s="91" t="s">
        <v>25</v>
      </c>
      <c r="T8" s="92">
        <v>259</v>
      </c>
    </row>
    <row r="9" spans="1:43" s="85" customFormat="1">
      <c r="A9" s="86" t="s">
        <v>18</v>
      </c>
      <c r="B9" s="183">
        <v>878639004450</v>
      </c>
      <c r="C9" s="86" t="s">
        <v>19</v>
      </c>
      <c r="D9" s="88" t="s">
        <v>26</v>
      </c>
      <c r="E9" s="98" t="s">
        <v>99</v>
      </c>
      <c r="F9" s="90" t="s">
        <v>22</v>
      </c>
      <c r="G9" s="220">
        <f t="shared" si="0"/>
        <v>24.599999999999998</v>
      </c>
      <c r="H9" s="220">
        <v>4.0999999999999996</v>
      </c>
      <c r="I9" s="92">
        <v>6</v>
      </c>
      <c r="J9" s="90" t="s">
        <v>22</v>
      </c>
      <c r="K9" s="90" t="s">
        <v>22</v>
      </c>
      <c r="L9" s="90" t="s">
        <v>22</v>
      </c>
      <c r="M9" s="183">
        <v>10878639004457</v>
      </c>
      <c r="N9" s="94">
        <v>1.18</v>
      </c>
      <c r="O9" s="95">
        <v>7.6</v>
      </c>
      <c r="P9" s="96">
        <v>200</v>
      </c>
      <c r="Q9" s="95" t="s">
        <v>23</v>
      </c>
      <c r="R9" s="97" t="s">
        <v>24</v>
      </c>
      <c r="S9" s="91" t="s">
        <v>25</v>
      </c>
      <c r="T9" s="92">
        <v>259</v>
      </c>
    </row>
    <row r="10" spans="1:43" s="85" customFormat="1">
      <c r="A10" s="86" t="s">
        <v>18</v>
      </c>
      <c r="B10" s="183">
        <v>878639000711</v>
      </c>
      <c r="C10" s="86" t="s">
        <v>19</v>
      </c>
      <c r="D10" s="88" t="s">
        <v>31</v>
      </c>
      <c r="E10" s="98" t="s">
        <v>27</v>
      </c>
      <c r="F10" s="90" t="s">
        <v>22</v>
      </c>
      <c r="G10" s="220">
        <f t="shared" si="0"/>
        <v>43.5</v>
      </c>
      <c r="H10" s="220">
        <v>7.25</v>
      </c>
      <c r="I10" s="92">
        <v>6</v>
      </c>
      <c r="J10" s="90" t="s">
        <v>22</v>
      </c>
      <c r="K10" s="90" t="s">
        <v>22</v>
      </c>
      <c r="L10" s="90" t="s">
        <v>22</v>
      </c>
      <c r="M10" s="183">
        <v>10878639000718</v>
      </c>
      <c r="N10" s="87">
        <v>2.4</v>
      </c>
      <c r="O10" s="103">
        <f t="shared" ref="O10:O16" si="1">N10*6</f>
        <v>14.399999999999999</v>
      </c>
      <c r="P10" s="92">
        <v>125</v>
      </c>
      <c r="Q10" s="103" t="s">
        <v>32</v>
      </c>
      <c r="R10" s="92" t="s">
        <v>33</v>
      </c>
      <c r="S10" s="91" t="s">
        <v>34</v>
      </c>
      <c r="T10" s="92">
        <v>600</v>
      </c>
    </row>
    <row r="11" spans="1:43" s="85" customFormat="1">
      <c r="A11" s="86" t="s">
        <v>18</v>
      </c>
      <c r="B11" s="183">
        <v>878639000728</v>
      </c>
      <c r="C11" s="86" t="s">
        <v>19</v>
      </c>
      <c r="D11" s="88" t="s">
        <v>31</v>
      </c>
      <c r="E11" s="98" t="s">
        <v>28</v>
      </c>
      <c r="F11" s="90" t="s">
        <v>22</v>
      </c>
      <c r="G11" s="220">
        <f t="shared" si="0"/>
        <v>43.5</v>
      </c>
      <c r="H11" s="220">
        <v>7.25</v>
      </c>
      <c r="I11" s="92">
        <v>6</v>
      </c>
      <c r="J11" s="90" t="s">
        <v>22</v>
      </c>
      <c r="K11" s="90" t="s">
        <v>22</v>
      </c>
      <c r="L11" s="90" t="s">
        <v>22</v>
      </c>
      <c r="M11" s="183">
        <v>10878639000725</v>
      </c>
      <c r="N11" s="87">
        <v>2.4</v>
      </c>
      <c r="O11" s="103">
        <f t="shared" si="1"/>
        <v>14.399999999999999</v>
      </c>
      <c r="P11" s="92">
        <v>125</v>
      </c>
      <c r="Q11" s="103" t="s">
        <v>32</v>
      </c>
      <c r="R11" s="92" t="s">
        <v>33</v>
      </c>
      <c r="S11" s="91" t="s">
        <v>34</v>
      </c>
      <c r="T11" s="92">
        <v>600</v>
      </c>
    </row>
    <row r="12" spans="1:43" s="85" customFormat="1">
      <c r="A12" s="86" t="s">
        <v>18</v>
      </c>
      <c r="B12" s="183">
        <v>878639003354</v>
      </c>
      <c r="C12" s="86" t="s">
        <v>19</v>
      </c>
      <c r="D12" s="88" t="s">
        <v>31</v>
      </c>
      <c r="E12" s="98" t="s">
        <v>35</v>
      </c>
      <c r="F12" s="90" t="s">
        <v>22</v>
      </c>
      <c r="G12" s="220">
        <f t="shared" si="0"/>
        <v>43.5</v>
      </c>
      <c r="H12" s="220">
        <v>7.25</v>
      </c>
      <c r="I12" s="92">
        <v>6</v>
      </c>
      <c r="J12" s="90" t="s">
        <v>22</v>
      </c>
      <c r="K12" s="90" t="s">
        <v>22</v>
      </c>
      <c r="L12" s="90" t="s">
        <v>22</v>
      </c>
      <c r="M12" s="183">
        <v>10878639003351</v>
      </c>
      <c r="N12" s="87">
        <v>2.4</v>
      </c>
      <c r="O12" s="103">
        <f t="shared" si="1"/>
        <v>14.399999999999999</v>
      </c>
      <c r="P12" s="92">
        <v>125</v>
      </c>
      <c r="Q12" s="103" t="s">
        <v>32</v>
      </c>
      <c r="R12" s="92" t="s">
        <v>33</v>
      </c>
      <c r="S12" s="91" t="s">
        <v>34</v>
      </c>
      <c r="T12" s="92">
        <v>600</v>
      </c>
    </row>
    <row r="13" spans="1:43" s="85" customFormat="1">
      <c r="A13" s="86" t="s">
        <v>18</v>
      </c>
      <c r="B13" s="183">
        <v>878639003408</v>
      </c>
      <c r="C13" s="86" t="s">
        <v>19</v>
      </c>
      <c r="D13" s="88" t="s">
        <v>31</v>
      </c>
      <c r="E13" s="98" t="s">
        <v>30</v>
      </c>
      <c r="F13" s="90" t="s">
        <v>22</v>
      </c>
      <c r="G13" s="220">
        <f t="shared" si="0"/>
        <v>43.5</v>
      </c>
      <c r="H13" s="220">
        <v>7.25</v>
      </c>
      <c r="I13" s="92">
        <v>6</v>
      </c>
      <c r="J13" s="90" t="s">
        <v>22</v>
      </c>
      <c r="K13" s="90" t="s">
        <v>22</v>
      </c>
      <c r="L13" s="90" t="s">
        <v>22</v>
      </c>
      <c r="M13" s="183">
        <v>10878639003405</v>
      </c>
      <c r="N13" s="87">
        <v>2.4</v>
      </c>
      <c r="O13" s="103">
        <f t="shared" si="1"/>
        <v>14.399999999999999</v>
      </c>
      <c r="P13" s="92">
        <v>125</v>
      </c>
      <c r="Q13" s="103" t="s">
        <v>32</v>
      </c>
      <c r="R13" s="92" t="s">
        <v>33</v>
      </c>
      <c r="S13" s="91" t="s">
        <v>34</v>
      </c>
      <c r="T13" s="92">
        <v>600</v>
      </c>
    </row>
    <row r="14" spans="1:43" s="85" customFormat="1">
      <c r="A14" s="86" t="s">
        <v>18</v>
      </c>
      <c r="B14" s="183">
        <v>878639006232</v>
      </c>
      <c r="C14" s="86" t="s">
        <v>19</v>
      </c>
      <c r="D14" s="88" t="s">
        <v>36</v>
      </c>
      <c r="E14" s="98" t="s">
        <v>28</v>
      </c>
      <c r="F14" s="90" t="s">
        <v>22</v>
      </c>
      <c r="G14" s="220">
        <f t="shared" si="0"/>
        <v>40.5</v>
      </c>
      <c r="H14" s="220">
        <v>6.75</v>
      </c>
      <c r="I14" s="92">
        <v>6</v>
      </c>
      <c r="J14" s="90" t="s">
        <v>22</v>
      </c>
      <c r="K14" s="90" t="s">
        <v>22</v>
      </c>
      <c r="L14" s="90" t="s">
        <v>22</v>
      </c>
      <c r="M14" s="183">
        <v>10878639006239</v>
      </c>
      <c r="N14" s="87">
        <v>2.4</v>
      </c>
      <c r="O14" s="103">
        <f t="shared" si="1"/>
        <v>14.399999999999999</v>
      </c>
      <c r="P14" s="92">
        <v>203</v>
      </c>
      <c r="Q14" s="103" t="s">
        <v>37</v>
      </c>
      <c r="R14" s="92" t="s">
        <v>33</v>
      </c>
      <c r="S14" s="91" t="s">
        <v>34</v>
      </c>
      <c r="T14" s="92">
        <v>600</v>
      </c>
    </row>
    <row r="15" spans="1:43" s="85" customFormat="1">
      <c r="A15" s="86" t="s">
        <v>18</v>
      </c>
      <c r="B15" s="183">
        <v>878639006256</v>
      </c>
      <c r="C15" s="86" t="s">
        <v>19</v>
      </c>
      <c r="D15" s="88" t="s">
        <v>36</v>
      </c>
      <c r="E15" s="98" t="s">
        <v>27</v>
      </c>
      <c r="F15" s="90" t="s">
        <v>22</v>
      </c>
      <c r="G15" s="220">
        <f t="shared" si="0"/>
        <v>40.5</v>
      </c>
      <c r="H15" s="220">
        <v>6.75</v>
      </c>
      <c r="I15" s="92">
        <v>6</v>
      </c>
      <c r="J15" s="90" t="s">
        <v>22</v>
      </c>
      <c r="K15" s="90" t="s">
        <v>22</v>
      </c>
      <c r="L15" s="90" t="s">
        <v>22</v>
      </c>
      <c r="M15" s="183">
        <v>10878639006253</v>
      </c>
      <c r="N15" s="87">
        <v>2.4</v>
      </c>
      <c r="O15" s="103">
        <f t="shared" si="1"/>
        <v>14.399999999999999</v>
      </c>
      <c r="P15" s="92">
        <v>203</v>
      </c>
      <c r="Q15" s="103" t="s">
        <v>37</v>
      </c>
      <c r="R15" s="92" t="s">
        <v>33</v>
      </c>
      <c r="S15" s="91" t="s">
        <v>38</v>
      </c>
      <c r="T15" s="92">
        <v>415</v>
      </c>
    </row>
    <row r="16" spans="1:43" s="85" customFormat="1">
      <c r="A16" s="86" t="s">
        <v>18</v>
      </c>
      <c r="B16" s="183">
        <v>878639006249</v>
      </c>
      <c r="C16" s="86" t="s">
        <v>19</v>
      </c>
      <c r="D16" s="88" t="s">
        <v>36</v>
      </c>
      <c r="E16" s="98" t="s">
        <v>382</v>
      </c>
      <c r="F16" s="90" t="s">
        <v>22</v>
      </c>
      <c r="G16" s="220">
        <f t="shared" si="0"/>
        <v>43.74</v>
      </c>
      <c r="H16" s="220">
        <v>7.29</v>
      </c>
      <c r="I16" s="92">
        <v>6</v>
      </c>
      <c r="J16" s="90" t="s">
        <v>22</v>
      </c>
      <c r="K16" s="90" t="s">
        <v>22</v>
      </c>
      <c r="L16" s="90" t="s">
        <v>22</v>
      </c>
      <c r="M16" s="183">
        <v>10878639006246</v>
      </c>
      <c r="N16" s="87">
        <v>2.4</v>
      </c>
      <c r="O16" s="103">
        <f t="shared" si="1"/>
        <v>14.399999999999999</v>
      </c>
      <c r="P16" s="92">
        <v>203</v>
      </c>
      <c r="Q16" s="103" t="s">
        <v>37</v>
      </c>
      <c r="R16" s="92" t="s">
        <v>33</v>
      </c>
      <c r="S16" s="91" t="s">
        <v>38</v>
      </c>
      <c r="T16" s="92">
        <v>415</v>
      </c>
    </row>
    <row r="17" spans="1:23" s="85" customFormat="1">
      <c r="A17" s="86" t="s">
        <v>18</v>
      </c>
      <c r="B17" s="183">
        <v>878639003538</v>
      </c>
      <c r="C17" s="86" t="s">
        <v>19</v>
      </c>
      <c r="D17" s="88" t="s">
        <v>39</v>
      </c>
      <c r="E17" s="104" t="s">
        <v>21</v>
      </c>
      <c r="F17" s="90" t="s">
        <v>22</v>
      </c>
      <c r="G17" s="220">
        <f t="shared" si="0"/>
        <v>36</v>
      </c>
      <c r="H17" s="220">
        <v>3</v>
      </c>
      <c r="I17" s="105">
        <v>12</v>
      </c>
      <c r="J17" s="90" t="s">
        <v>40</v>
      </c>
      <c r="K17" s="90" t="s">
        <v>22</v>
      </c>
      <c r="L17" s="90" t="s">
        <v>41</v>
      </c>
      <c r="M17" s="183">
        <v>10878639003535</v>
      </c>
      <c r="N17" s="87">
        <v>0.35</v>
      </c>
      <c r="O17" s="103">
        <f>N17*12</f>
        <v>4.1999999999999993</v>
      </c>
      <c r="P17" s="106">
        <v>306</v>
      </c>
      <c r="Q17" s="103" t="s">
        <v>42</v>
      </c>
      <c r="R17" s="92" t="s">
        <v>43</v>
      </c>
      <c r="S17" s="107" t="s">
        <v>44</v>
      </c>
      <c r="T17" s="92">
        <v>155</v>
      </c>
    </row>
    <row r="18" spans="1:23" s="85" customFormat="1">
      <c r="A18" s="86" t="s">
        <v>18</v>
      </c>
      <c r="B18" s="183">
        <v>878639003361</v>
      </c>
      <c r="C18" s="86" t="s">
        <v>19</v>
      </c>
      <c r="D18" s="88" t="s">
        <v>45</v>
      </c>
      <c r="E18" s="104" t="s">
        <v>28</v>
      </c>
      <c r="F18" s="90" t="s">
        <v>22</v>
      </c>
      <c r="G18" s="220">
        <f t="shared" si="0"/>
        <v>36</v>
      </c>
      <c r="H18" s="220">
        <v>3</v>
      </c>
      <c r="I18" s="105">
        <v>12</v>
      </c>
      <c r="J18" s="90" t="s">
        <v>40</v>
      </c>
      <c r="K18" s="90" t="s">
        <v>22</v>
      </c>
      <c r="L18" s="90" t="s">
        <v>41</v>
      </c>
      <c r="M18" s="183">
        <v>10878639003368</v>
      </c>
      <c r="N18" s="87">
        <v>0.35</v>
      </c>
      <c r="O18" s="103">
        <f>N18*12</f>
        <v>4.1999999999999993</v>
      </c>
      <c r="P18" s="106">
        <v>306</v>
      </c>
      <c r="Q18" s="103" t="s">
        <v>42</v>
      </c>
      <c r="R18" s="92" t="s">
        <v>43</v>
      </c>
      <c r="S18" s="107" t="s">
        <v>44</v>
      </c>
      <c r="T18" s="92">
        <v>155</v>
      </c>
    </row>
    <row r="19" spans="1:23" s="85" customFormat="1">
      <c r="A19" s="86" t="s">
        <v>18</v>
      </c>
      <c r="B19" s="183">
        <v>878639003378</v>
      </c>
      <c r="C19" s="86" t="s">
        <v>19</v>
      </c>
      <c r="D19" s="88" t="s">
        <v>45</v>
      </c>
      <c r="E19" s="104" t="s">
        <v>27</v>
      </c>
      <c r="F19" s="90" t="s">
        <v>22</v>
      </c>
      <c r="G19" s="220">
        <f t="shared" si="0"/>
        <v>36</v>
      </c>
      <c r="H19" s="220">
        <v>3</v>
      </c>
      <c r="I19" s="105">
        <v>12</v>
      </c>
      <c r="J19" s="90" t="s">
        <v>40</v>
      </c>
      <c r="K19" s="90" t="s">
        <v>22</v>
      </c>
      <c r="L19" s="90" t="s">
        <v>41</v>
      </c>
      <c r="M19" s="183">
        <v>10878639003375</v>
      </c>
      <c r="N19" s="87">
        <v>0.35</v>
      </c>
      <c r="O19" s="103">
        <f>N19*12</f>
        <v>4.1999999999999993</v>
      </c>
      <c r="P19" s="106">
        <v>306</v>
      </c>
      <c r="Q19" s="103" t="s">
        <v>42</v>
      </c>
      <c r="R19" s="92" t="s">
        <v>43</v>
      </c>
      <c r="S19" s="107" t="s">
        <v>44</v>
      </c>
      <c r="T19" s="92">
        <v>155</v>
      </c>
    </row>
    <row r="20" spans="1:23" s="85" customFormat="1">
      <c r="A20" s="86" t="s">
        <v>18</v>
      </c>
      <c r="B20" s="183">
        <v>878639003385</v>
      </c>
      <c r="C20" s="86" t="s">
        <v>19</v>
      </c>
      <c r="D20" s="88" t="s">
        <v>45</v>
      </c>
      <c r="E20" s="104" t="s">
        <v>30</v>
      </c>
      <c r="F20" s="90" t="s">
        <v>22</v>
      </c>
      <c r="G20" s="220">
        <f t="shared" si="0"/>
        <v>36</v>
      </c>
      <c r="H20" s="220">
        <v>3</v>
      </c>
      <c r="I20" s="105">
        <v>12</v>
      </c>
      <c r="J20" s="90" t="s">
        <v>40</v>
      </c>
      <c r="K20" s="90" t="s">
        <v>22</v>
      </c>
      <c r="L20" s="90" t="s">
        <v>41</v>
      </c>
      <c r="M20" s="183">
        <v>10878639003382</v>
      </c>
      <c r="N20" s="87">
        <v>0.35</v>
      </c>
      <c r="O20" s="103">
        <f>N20*12</f>
        <v>4.1999999999999993</v>
      </c>
      <c r="P20" s="106">
        <v>306</v>
      </c>
      <c r="Q20" s="103" t="s">
        <v>42</v>
      </c>
      <c r="R20" s="92" t="s">
        <v>43</v>
      </c>
      <c r="S20" s="107" t="s">
        <v>44</v>
      </c>
      <c r="T20" s="92">
        <v>155</v>
      </c>
    </row>
    <row r="21" spans="1:23" s="117" customFormat="1" ht="14.25" customHeight="1">
      <c r="A21" s="86" t="s">
        <v>18</v>
      </c>
      <c r="B21" s="183">
        <v>878639000957</v>
      </c>
      <c r="C21" s="189" t="s">
        <v>46</v>
      </c>
      <c r="D21" s="109" t="s">
        <v>47</v>
      </c>
      <c r="E21" s="110" t="s">
        <v>48</v>
      </c>
      <c r="F21" s="90" t="s">
        <v>49</v>
      </c>
      <c r="G21" s="220">
        <f t="shared" si="0"/>
        <v>48</v>
      </c>
      <c r="H21" s="220">
        <v>8</v>
      </c>
      <c r="I21" s="107">
        <v>6</v>
      </c>
      <c r="J21" s="90" t="s">
        <v>49</v>
      </c>
      <c r="K21" s="90" t="s">
        <v>22</v>
      </c>
      <c r="L21" s="100" t="s">
        <v>22</v>
      </c>
      <c r="M21" s="183">
        <v>10878639000954</v>
      </c>
      <c r="N21" s="115">
        <v>0.5</v>
      </c>
      <c r="O21" s="95">
        <f>N21*I21</f>
        <v>3</v>
      </c>
      <c r="P21" s="97">
        <v>310</v>
      </c>
      <c r="Q21" s="97" t="s">
        <v>50</v>
      </c>
      <c r="R21" s="116" t="s">
        <v>51</v>
      </c>
      <c r="S21" s="114" t="s">
        <v>52</v>
      </c>
      <c r="T21" s="92">
        <v>310</v>
      </c>
      <c r="U21" s="118"/>
      <c r="V21" s="118"/>
      <c r="W21" s="118"/>
    </row>
    <row r="22" spans="1:23" s="117" customFormat="1" ht="14.25" customHeight="1">
      <c r="A22" s="86" t="s">
        <v>18</v>
      </c>
      <c r="B22" s="183">
        <v>878639000964</v>
      </c>
      <c r="C22" s="189" t="s">
        <v>46</v>
      </c>
      <c r="D22" s="109" t="s">
        <v>53</v>
      </c>
      <c r="E22" s="110" t="s">
        <v>48</v>
      </c>
      <c r="F22" s="90" t="s">
        <v>49</v>
      </c>
      <c r="G22" s="220">
        <f t="shared" si="0"/>
        <v>48</v>
      </c>
      <c r="H22" s="220">
        <v>8</v>
      </c>
      <c r="I22" s="107">
        <v>6</v>
      </c>
      <c r="J22" s="90" t="s">
        <v>49</v>
      </c>
      <c r="K22" s="90" t="s">
        <v>22</v>
      </c>
      <c r="L22" s="100" t="s">
        <v>22</v>
      </c>
      <c r="M22" s="183">
        <v>10878639000961</v>
      </c>
      <c r="N22" s="115">
        <v>0.5</v>
      </c>
      <c r="O22" s="95">
        <f>N22*I22</f>
        <v>3</v>
      </c>
      <c r="P22" s="97">
        <v>310</v>
      </c>
      <c r="Q22" s="97" t="s">
        <v>50</v>
      </c>
      <c r="R22" s="116" t="s">
        <v>51</v>
      </c>
      <c r="S22" s="114" t="s">
        <v>52</v>
      </c>
      <c r="T22" s="92">
        <v>310</v>
      </c>
      <c r="U22" s="118"/>
      <c r="V22" s="118"/>
      <c r="W22" s="118"/>
    </row>
    <row r="23" spans="1:23" s="117" customFormat="1" ht="14.25" customHeight="1">
      <c r="A23" s="86" t="s">
        <v>18</v>
      </c>
      <c r="B23" s="183">
        <v>878639000971</v>
      </c>
      <c r="C23" s="189" t="s">
        <v>46</v>
      </c>
      <c r="D23" s="109" t="s">
        <v>54</v>
      </c>
      <c r="E23" s="110" t="s">
        <v>48</v>
      </c>
      <c r="F23" s="90" t="s">
        <v>49</v>
      </c>
      <c r="G23" s="220">
        <f t="shared" si="0"/>
        <v>96</v>
      </c>
      <c r="H23" s="220">
        <v>8</v>
      </c>
      <c r="I23" s="107">
        <v>12</v>
      </c>
      <c r="J23" s="90" t="s">
        <v>55</v>
      </c>
      <c r="K23" s="90" t="s">
        <v>22</v>
      </c>
      <c r="L23" s="114" t="s">
        <v>56</v>
      </c>
      <c r="M23" s="183">
        <v>10878639000978</v>
      </c>
      <c r="N23" s="115">
        <v>0.5</v>
      </c>
      <c r="O23" s="95">
        <f>N23*I23</f>
        <v>6</v>
      </c>
      <c r="P23" s="97">
        <v>198</v>
      </c>
      <c r="Q23" s="97" t="s">
        <v>57</v>
      </c>
      <c r="R23" s="92" t="s">
        <v>58</v>
      </c>
      <c r="S23" s="114" t="s">
        <v>59</v>
      </c>
      <c r="T23" s="92">
        <v>375</v>
      </c>
      <c r="U23" s="118"/>
      <c r="V23" s="118"/>
      <c r="W23" s="118"/>
    </row>
    <row r="24" spans="1:23" s="117" customFormat="1" ht="14.25" customHeight="1">
      <c r="A24" s="86" t="s">
        <v>18</v>
      </c>
      <c r="B24" s="183">
        <v>878639000988</v>
      </c>
      <c r="C24" s="189" t="s">
        <v>46</v>
      </c>
      <c r="D24" s="109" t="s">
        <v>60</v>
      </c>
      <c r="E24" s="110" t="s">
        <v>48</v>
      </c>
      <c r="F24" s="90" t="s">
        <v>49</v>
      </c>
      <c r="G24" s="220">
        <f t="shared" si="0"/>
        <v>96</v>
      </c>
      <c r="H24" s="220">
        <v>8</v>
      </c>
      <c r="I24" s="107">
        <v>12</v>
      </c>
      <c r="J24" s="90" t="s">
        <v>55</v>
      </c>
      <c r="K24" s="90" t="s">
        <v>22</v>
      </c>
      <c r="L24" s="114" t="s">
        <v>61</v>
      </c>
      <c r="M24" s="183">
        <v>10878639000985</v>
      </c>
      <c r="N24" s="115">
        <v>0.3</v>
      </c>
      <c r="O24" s="95">
        <f>N24*I24</f>
        <v>3.5999999999999996</v>
      </c>
      <c r="P24" s="97">
        <v>350</v>
      </c>
      <c r="Q24" s="97" t="s">
        <v>62</v>
      </c>
      <c r="R24" s="116" t="s">
        <v>63</v>
      </c>
      <c r="S24" s="114" t="s">
        <v>64</v>
      </c>
      <c r="T24" s="92">
        <v>224</v>
      </c>
      <c r="U24" s="118"/>
      <c r="V24" s="118"/>
      <c r="W24" s="118"/>
    </row>
    <row r="25" spans="1:23" s="117" customFormat="1">
      <c r="A25" s="86" t="s">
        <v>18</v>
      </c>
      <c r="B25" s="183">
        <v>878639003866</v>
      </c>
      <c r="C25" s="107" t="s">
        <v>65</v>
      </c>
      <c r="D25" s="110" t="s">
        <v>66</v>
      </c>
      <c r="E25" s="110" t="s">
        <v>21</v>
      </c>
      <c r="F25" s="90" t="s">
        <v>22</v>
      </c>
      <c r="G25" s="220">
        <f t="shared" si="0"/>
        <v>60</v>
      </c>
      <c r="H25" s="220">
        <v>2.5</v>
      </c>
      <c r="I25" s="107">
        <v>24</v>
      </c>
      <c r="J25" s="111" t="s">
        <v>67</v>
      </c>
      <c r="K25" s="90" t="s">
        <v>22</v>
      </c>
      <c r="L25" s="107" t="s">
        <v>68</v>
      </c>
      <c r="M25" s="183">
        <v>10878639003863</v>
      </c>
      <c r="N25" s="112">
        <v>0.1</v>
      </c>
      <c r="O25" s="107">
        <v>2.4</v>
      </c>
      <c r="P25" s="107" t="s">
        <v>69</v>
      </c>
      <c r="Q25" s="107" t="s">
        <v>69</v>
      </c>
      <c r="R25" s="107" t="s">
        <v>70</v>
      </c>
      <c r="S25" s="107" t="s">
        <v>71</v>
      </c>
      <c r="T25" s="107">
        <v>228</v>
      </c>
      <c r="U25" s="118"/>
      <c r="V25" s="118"/>
      <c r="W25" s="118"/>
    </row>
    <row r="26" spans="1:23" s="117" customFormat="1">
      <c r="A26" s="86" t="s">
        <v>18</v>
      </c>
      <c r="B26" s="183">
        <v>878639003651</v>
      </c>
      <c r="C26" s="107" t="s">
        <v>65</v>
      </c>
      <c r="D26" s="110" t="s">
        <v>66</v>
      </c>
      <c r="E26" s="110" t="s">
        <v>30</v>
      </c>
      <c r="F26" s="90" t="s">
        <v>22</v>
      </c>
      <c r="G26" s="220">
        <f t="shared" si="0"/>
        <v>60</v>
      </c>
      <c r="H26" s="220">
        <v>2.5</v>
      </c>
      <c r="I26" s="107">
        <v>24</v>
      </c>
      <c r="J26" s="111" t="s">
        <v>67</v>
      </c>
      <c r="K26" s="90" t="s">
        <v>22</v>
      </c>
      <c r="L26" s="107" t="s">
        <v>68</v>
      </c>
      <c r="M26" s="183">
        <v>10878639003658</v>
      </c>
      <c r="N26" s="112">
        <v>0.1</v>
      </c>
      <c r="O26" s="107">
        <v>2.4</v>
      </c>
      <c r="P26" s="107" t="s">
        <v>69</v>
      </c>
      <c r="Q26" s="107" t="s">
        <v>69</v>
      </c>
      <c r="R26" s="107" t="s">
        <v>70</v>
      </c>
      <c r="S26" s="107" t="s">
        <v>71</v>
      </c>
      <c r="T26" s="107">
        <v>228</v>
      </c>
      <c r="U26" s="118"/>
      <c r="V26" s="118"/>
      <c r="W26" s="118"/>
    </row>
    <row r="27" spans="1:23" s="85" customFormat="1">
      <c r="A27" s="86" t="s">
        <v>18</v>
      </c>
      <c r="B27" s="183">
        <v>878639003446</v>
      </c>
      <c r="C27" s="107" t="s">
        <v>65</v>
      </c>
      <c r="D27" s="109" t="s">
        <v>73</v>
      </c>
      <c r="E27" s="110" t="s">
        <v>35</v>
      </c>
      <c r="F27" s="90" t="s">
        <v>22</v>
      </c>
      <c r="G27" s="220">
        <f t="shared" si="0"/>
        <v>36</v>
      </c>
      <c r="H27" s="220">
        <v>3</v>
      </c>
      <c r="I27" s="107">
        <v>12</v>
      </c>
      <c r="J27" s="111" t="s">
        <v>40</v>
      </c>
      <c r="K27" s="90" t="s">
        <v>22</v>
      </c>
      <c r="L27" s="90" t="s">
        <v>74</v>
      </c>
      <c r="M27" s="183">
        <v>10878639003443</v>
      </c>
      <c r="N27" s="119">
        <v>0.75</v>
      </c>
      <c r="O27" s="103">
        <v>11.1</v>
      </c>
      <c r="P27" s="120" t="s">
        <v>75</v>
      </c>
      <c r="Q27" s="92" t="s">
        <v>76</v>
      </c>
      <c r="R27" s="92" t="s">
        <v>77</v>
      </c>
      <c r="S27" s="92" t="s">
        <v>78</v>
      </c>
      <c r="T27" s="120" t="s">
        <v>79</v>
      </c>
      <c r="U27" s="113"/>
      <c r="V27" s="113"/>
      <c r="W27" s="113"/>
    </row>
    <row r="28" spans="1:23" s="85" customFormat="1">
      <c r="A28" s="86" t="s">
        <v>18</v>
      </c>
      <c r="B28" s="183">
        <v>878639003637</v>
      </c>
      <c r="C28" s="107" t="s">
        <v>65</v>
      </c>
      <c r="D28" s="109" t="s">
        <v>73</v>
      </c>
      <c r="E28" s="110" t="s">
        <v>30</v>
      </c>
      <c r="F28" s="90" t="s">
        <v>22</v>
      </c>
      <c r="G28" s="220">
        <f t="shared" si="0"/>
        <v>36</v>
      </c>
      <c r="H28" s="220">
        <v>3</v>
      </c>
      <c r="I28" s="107">
        <v>12</v>
      </c>
      <c r="J28" s="111" t="s">
        <v>40</v>
      </c>
      <c r="K28" s="90" t="s">
        <v>22</v>
      </c>
      <c r="L28" s="90" t="s">
        <v>74</v>
      </c>
      <c r="M28" s="183">
        <v>10878639003634</v>
      </c>
      <c r="N28" s="119">
        <v>0.75</v>
      </c>
      <c r="O28" s="103">
        <v>11.1</v>
      </c>
      <c r="P28" s="120" t="s">
        <v>75</v>
      </c>
      <c r="Q28" s="92" t="s">
        <v>76</v>
      </c>
      <c r="R28" s="92" t="s">
        <v>77</v>
      </c>
      <c r="S28" s="92" t="s">
        <v>78</v>
      </c>
      <c r="T28" s="120" t="s">
        <v>79</v>
      </c>
      <c r="U28" s="113"/>
      <c r="V28" s="113"/>
      <c r="W28" s="113"/>
    </row>
    <row r="29" spans="1:23" s="85" customFormat="1">
      <c r="A29" s="86" t="s">
        <v>18</v>
      </c>
      <c r="B29" s="183">
        <v>878639000162</v>
      </c>
      <c r="C29" s="108" t="s">
        <v>81</v>
      </c>
      <c r="D29" s="88" t="s">
        <v>82</v>
      </c>
      <c r="E29" s="104" t="s">
        <v>29</v>
      </c>
      <c r="F29" s="90" t="s">
        <v>22</v>
      </c>
      <c r="G29" s="220">
        <f t="shared" si="0"/>
        <v>24</v>
      </c>
      <c r="H29" s="220">
        <v>4</v>
      </c>
      <c r="I29" s="105">
        <v>6</v>
      </c>
      <c r="J29" s="90" t="s">
        <v>22</v>
      </c>
      <c r="K29" s="90" t="s">
        <v>22</v>
      </c>
      <c r="L29" s="90" t="s">
        <v>22</v>
      </c>
      <c r="M29" s="183">
        <v>10878639000169</v>
      </c>
      <c r="N29" s="87">
        <v>0.3</v>
      </c>
      <c r="O29" s="103">
        <f t="shared" ref="O29:O39" si="2">N29*I29</f>
        <v>1.7999999999999998</v>
      </c>
      <c r="P29" s="92">
        <v>462</v>
      </c>
      <c r="Q29" s="103" t="s">
        <v>83</v>
      </c>
      <c r="R29" s="92" t="s">
        <v>84</v>
      </c>
      <c r="S29" s="107" t="s">
        <v>85</v>
      </c>
      <c r="T29" s="92">
        <v>172</v>
      </c>
    </row>
    <row r="30" spans="1:23" s="85" customFormat="1">
      <c r="A30" s="86" t="s">
        <v>18</v>
      </c>
      <c r="B30" s="183">
        <v>878639003415</v>
      </c>
      <c r="C30" s="108" t="s">
        <v>81</v>
      </c>
      <c r="D30" s="121" t="s">
        <v>82</v>
      </c>
      <c r="E30" s="104" t="s">
        <v>30</v>
      </c>
      <c r="F30" s="90" t="s">
        <v>22</v>
      </c>
      <c r="G30" s="220">
        <f t="shared" si="0"/>
        <v>24</v>
      </c>
      <c r="H30" s="220">
        <v>4</v>
      </c>
      <c r="I30" s="92">
        <v>6</v>
      </c>
      <c r="J30" s="90" t="s">
        <v>22</v>
      </c>
      <c r="K30" s="90" t="s">
        <v>22</v>
      </c>
      <c r="L30" s="90" t="s">
        <v>22</v>
      </c>
      <c r="M30" s="183">
        <v>10878639003412</v>
      </c>
      <c r="N30" s="87">
        <v>0.3</v>
      </c>
      <c r="O30" s="103">
        <f t="shared" si="2"/>
        <v>1.7999999999999998</v>
      </c>
      <c r="P30" s="92">
        <v>462</v>
      </c>
      <c r="Q30" s="103" t="s">
        <v>83</v>
      </c>
      <c r="R30" s="92" t="s">
        <v>84</v>
      </c>
      <c r="S30" s="107" t="s">
        <v>85</v>
      </c>
      <c r="T30" s="92">
        <v>172</v>
      </c>
    </row>
    <row r="31" spans="1:23" s="85" customFormat="1">
      <c r="A31" s="86" t="s">
        <v>18</v>
      </c>
      <c r="B31" s="183">
        <v>878639004436</v>
      </c>
      <c r="C31" s="108" t="s">
        <v>81</v>
      </c>
      <c r="D31" s="121" t="s">
        <v>82</v>
      </c>
      <c r="E31" s="89" t="s">
        <v>99</v>
      </c>
      <c r="F31" s="90" t="s">
        <v>22</v>
      </c>
      <c r="G31" s="220">
        <f t="shared" si="0"/>
        <v>24</v>
      </c>
      <c r="H31" s="220">
        <v>4</v>
      </c>
      <c r="I31" s="92">
        <v>6</v>
      </c>
      <c r="J31" s="90" t="s">
        <v>22</v>
      </c>
      <c r="K31" s="90" t="s">
        <v>22</v>
      </c>
      <c r="L31" s="90" t="s">
        <v>22</v>
      </c>
      <c r="M31" s="183">
        <v>10878639004433</v>
      </c>
      <c r="N31" s="87">
        <v>0.3</v>
      </c>
      <c r="O31" s="103">
        <f t="shared" si="2"/>
        <v>1.7999999999999998</v>
      </c>
      <c r="P31" s="92">
        <v>462</v>
      </c>
      <c r="Q31" s="103" t="s">
        <v>83</v>
      </c>
      <c r="R31" s="92" t="s">
        <v>84</v>
      </c>
      <c r="S31" s="107" t="s">
        <v>85</v>
      </c>
      <c r="T31" s="92">
        <v>172</v>
      </c>
    </row>
    <row r="32" spans="1:23" s="85" customFormat="1">
      <c r="A32" s="86" t="s">
        <v>18</v>
      </c>
      <c r="B32" s="183">
        <v>878639000216</v>
      </c>
      <c r="C32" s="108" t="s">
        <v>81</v>
      </c>
      <c r="D32" s="121" t="s">
        <v>86</v>
      </c>
      <c r="E32" s="98" t="s">
        <v>27</v>
      </c>
      <c r="F32" s="90" t="s">
        <v>22</v>
      </c>
      <c r="G32" s="220">
        <f t="shared" si="0"/>
        <v>22.5</v>
      </c>
      <c r="H32" s="220">
        <v>3.75</v>
      </c>
      <c r="I32" s="92">
        <v>6</v>
      </c>
      <c r="J32" s="90" t="s">
        <v>22</v>
      </c>
      <c r="K32" s="90" t="s">
        <v>22</v>
      </c>
      <c r="L32" s="90" t="s">
        <v>22</v>
      </c>
      <c r="M32" s="183">
        <v>10878639000213</v>
      </c>
      <c r="N32" s="87">
        <v>0.3</v>
      </c>
      <c r="O32" s="103">
        <f t="shared" si="2"/>
        <v>1.7999999999999998</v>
      </c>
      <c r="P32" s="92">
        <v>462</v>
      </c>
      <c r="Q32" s="103" t="s">
        <v>83</v>
      </c>
      <c r="R32" s="92" t="s">
        <v>84</v>
      </c>
      <c r="S32" s="107" t="s">
        <v>85</v>
      </c>
      <c r="T32" s="92">
        <v>172</v>
      </c>
    </row>
    <row r="33" spans="1:23" s="85" customFormat="1">
      <c r="A33" s="86" t="s">
        <v>18</v>
      </c>
      <c r="B33" s="183">
        <v>878639000223</v>
      </c>
      <c r="C33" s="108" t="s">
        <v>81</v>
      </c>
      <c r="D33" s="121" t="s">
        <v>86</v>
      </c>
      <c r="E33" s="104" t="s">
        <v>21</v>
      </c>
      <c r="F33" s="90" t="s">
        <v>22</v>
      </c>
      <c r="G33" s="220">
        <f t="shared" si="0"/>
        <v>22.5</v>
      </c>
      <c r="H33" s="220">
        <v>3.75</v>
      </c>
      <c r="I33" s="92">
        <v>6</v>
      </c>
      <c r="J33" s="90" t="s">
        <v>22</v>
      </c>
      <c r="K33" s="90" t="s">
        <v>22</v>
      </c>
      <c r="L33" s="90" t="s">
        <v>22</v>
      </c>
      <c r="M33" s="183">
        <v>10878639000220</v>
      </c>
      <c r="N33" s="87">
        <v>0.3</v>
      </c>
      <c r="O33" s="103">
        <f t="shared" si="2"/>
        <v>1.7999999999999998</v>
      </c>
      <c r="P33" s="92">
        <v>462</v>
      </c>
      <c r="Q33" s="103" t="s">
        <v>83</v>
      </c>
      <c r="R33" s="92" t="s">
        <v>84</v>
      </c>
      <c r="S33" s="107" t="s">
        <v>85</v>
      </c>
      <c r="T33" s="92">
        <v>172</v>
      </c>
    </row>
    <row r="34" spans="1:23" s="85" customFormat="1">
      <c r="A34" s="86" t="s">
        <v>18</v>
      </c>
      <c r="B34" s="183">
        <v>878639000230</v>
      </c>
      <c r="C34" s="108" t="s">
        <v>81</v>
      </c>
      <c r="D34" s="121" t="s">
        <v>86</v>
      </c>
      <c r="E34" s="89" t="s">
        <v>28</v>
      </c>
      <c r="F34" s="90" t="s">
        <v>22</v>
      </c>
      <c r="G34" s="220">
        <f t="shared" si="0"/>
        <v>22.5</v>
      </c>
      <c r="H34" s="220">
        <v>3.75</v>
      </c>
      <c r="I34" s="92">
        <v>6</v>
      </c>
      <c r="J34" s="90" t="s">
        <v>22</v>
      </c>
      <c r="K34" s="90" t="s">
        <v>22</v>
      </c>
      <c r="L34" s="90" t="s">
        <v>22</v>
      </c>
      <c r="M34" s="183">
        <v>10878639000237</v>
      </c>
      <c r="N34" s="87">
        <v>0.3</v>
      </c>
      <c r="O34" s="103">
        <f t="shared" si="2"/>
        <v>1.7999999999999998</v>
      </c>
      <c r="P34" s="92">
        <v>462</v>
      </c>
      <c r="Q34" s="103" t="s">
        <v>83</v>
      </c>
      <c r="R34" s="92" t="s">
        <v>84</v>
      </c>
      <c r="S34" s="107" t="s">
        <v>85</v>
      </c>
      <c r="T34" s="92">
        <v>172</v>
      </c>
    </row>
    <row r="35" spans="1:23" s="85" customFormat="1">
      <c r="A35" s="86" t="s">
        <v>18</v>
      </c>
      <c r="B35" s="183">
        <v>878639000285</v>
      </c>
      <c r="C35" s="108" t="s">
        <v>81</v>
      </c>
      <c r="D35" s="121" t="s">
        <v>87</v>
      </c>
      <c r="E35" s="89" t="s">
        <v>48</v>
      </c>
      <c r="F35" s="90" t="s">
        <v>22</v>
      </c>
      <c r="G35" s="220">
        <f t="shared" ref="G35:G66" si="3">I35*H35</f>
        <v>22.5</v>
      </c>
      <c r="H35" s="220">
        <v>3.75</v>
      </c>
      <c r="I35" s="92">
        <v>6</v>
      </c>
      <c r="J35" s="90" t="s">
        <v>22</v>
      </c>
      <c r="K35" s="90" t="s">
        <v>22</v>
      </c>
      <c r="L35" s="90" t="s">
        <v>22</v>
      </c>
      <c r="M35" s="183">
        <v>10878639000282</v>
      </c>
      <c r="N35" s="87">
        <v>0.3</v>
      </c>
      <c r="O35" s="103">
        <f t="shared" si="2"/>
        <v>1.7999999999999998</v>
      </c>
      <c r="P35" s="92">
        <v>462</v>
      </c>
      <c r="Q35" s="103" t="s">
        <v>83</v>
      </c>
      <c r="R35" s="92" t="s">
        <v>84</v>
      </c>
      <c r="S35" s="107" t="s">
        <v>85</v>
      </c>
      <c r="T35" s="92">
        <v>172</v>
      </c>
    </row>
    <row r="36" spans="1:23" s="85" customFormat="1">
      <c r="A36" s="86" t="s">
        <v>18</v>
      </c>
      <c r="B36" s="183">
        <v>878639000292</v>
      </c>
      <c r="C36" s="108" t="s">
        <v>81</v>
      </c>
      <c r="D36" s="121" t="s">
        <v>86</v>
      </c>
      <c r="E36" s="89" t="s">
        <v>88</v>
      </c>
      <c r="F36" s="90" t="s">
        <v>22</v>
      </c>
      <c r="G36" s="220">
        <f t="shared" si="3"/>
        <v>22.5</v>
      </c>
      <c r="H36" s="220">
        <v>3.75</v>
      </c>
      <c r="I36" s="92">
        <v>6</v>
      </c>
      <c r="J36" s="90" t="s">
        <v>22</v>
      </c>
      <c r="K36" s="90" t="s">
        <v>22</v>
      </c>
      <c r="L36" s="90" t="s">
        <v>22</v>
      </c>
      <c r="M36" s="183">
        <v>10878639000299</v>
      </c>
      <c r="N36" s="87">
        <v>0.3</v>
      </c>
      <c r="O36" s="103">
        <f t="shared" si="2"/>
        <v>1.7999999999999998</v>
      </c>
      <c r="P36" s="92">
        <v>462</v>
      </c>
      <c r="Q36" s="103" t="s">
        <v>83</v>
      </c>
      <c r="R36" s="92" t="s">
        <v>84</v>
      </c>
      <c r="S36" s="107" t="s">
        <v>85</v>
      </c>
      <c r="T36" s="92">
        <v>172</v>
      </c>
    </row>
    <row r="37" spans="1:23" s="85" customFormat="1">
      <c r="A37" s="86" t="s">
        <v>18</v>
      </c>
      <c r="B37" s="183">
        <v>878639003729</v>
      </c>
      <c r="C37" s="108" t="s">
        <v>81</v>
      </c>
      <c r="D37" s="121" t="s">
        <v>89</v>
      </c>
      <c r="E37" s="89" t="s">
        <v>30</v>
      </c>
      <c r="F37" s="90" t="s">
        <v>69</v>
      </c>
      <c r="G37" s="220">
        <f t="shared" si="3"/>
        <v>30</v>
      </c>
      <c r="H37" s="220">
        <v>5</v>
      </c>
      <c r="I37" s="105">
        <v>6</v>
      </c>
      <c r="J37" s="90" t="s">
        <v>22</v>
      </c>
      <c r="K37" s="90" t="s">
        <v>22</v>
      </c>
      <c r="L37" s="90" t="s">
        <v>22</v>
      </c>
      <c r="M37" s="183">
        <v>10878639000800</v>
      </c>
      <c r="N37" s="87">
        <v>0.2</v>
      </c>
      <c r="O37" s="103">
        <f t="shared" si="2"/>
        <v>1.2000000000000002</v>
      </c>
      <c r="P37" s="92">
        <v>252</v>
      </c>
      <c r="Q37" s="103" t="s">
        <v>90</v>
      </c>
      <c r="R37" s="92" t="s">
        <v>91</v>
      </c>
      <c r="S37" s="107" t="s">
        <v>92</v>
      </c>
      <c r="T37" s="92">
        <v>181</v>
      </c>
    </row>
    <row r="38" spans="1:23" s="85" customFormat="1">
      <c r="A38" s="86" t="s">
        <v>18</v>
      </c>
      <c r="B38" s="183">
        <v>878639000803</v>
      </c>
      <c r="C38" s="108" t="s">
        <v>81</v>
      </c>
      <c r="D38" s="88" t="s">
        <v>89</v>
      </c>
      <c r="E38" s="104" t="s">
        <v>27</v>
      </c>
      <c r="F38" s="90" t="s">
        <v>22</v>
      </c>
      <c r="G38" s="220">
        <f t="shared" si="3"/>
        <v>30</v>
      </c>
      <c r="H38" s="220">
        <v>5</v>
      </c>
      <c r="I38" s="105">
        <v>6</v>
      </c>
      <c r="J38" s="90" t="s">
        <v>22</v>
      </c>
      <c r="K38" s="90" t="s">
        <v>22</v>
      </c>
      <c r="L38" s="90" t="s">
        <v>22</v>
      </c>
      <c r="M38" s="183">
        <v>10878639000800</v>
      </c>
      <c r="N38" s="87">
        <v>0.2</v>
      </c>
      <c r="O38" s="103">
        <f t="shared" si="2"/>
        <v>1.2000000000000002</v>
      </c>
      <c r="P38" s="92">
        <v>252</v>
      </c>
      <c r="Q38" s="103" t="s">
        <v>90</v>
      </c>
      <c r="R38" s="92" t="s">
        <v>91</v>
      </c>
      <c r="S38" s="107" t="s">
        <v>92</v>
      </c>
      <c r="T38" s="92">
        <v>181</v>
      </c>
    </row>
    <row r="39" spans="1:23" s="85" customFormat="1">
      <c r="A39" s="86" t="s">
        <v>18</v>
      </c>
      <c r="B39" s="183">
        <v>878639000810</v>
      </c>
      <c r="C39" s="108" t="s">
        <v>81</v>
      </c>
      <c r="D39" s="88" t="s">
        <v>89</v>
      </c>
      <c r="E39" s="104" t="s">
        <v>28</v>
      </c>
      <c r="F39" s="90" t="s">
        <v>22</v>
      </c>
      <c r="G39" s="220">
        <f t="shared" si="3"/>
        <v>30</v>
      </c>
      <c r="H39" s="220">
        <v>5</v>
      </c>
      <c r="I39" s="105">
        <v>6</v>
      </c>
      <c r="J39" s="90" t="s">
        <v>22</v>
      </c>
      <c r="K39" s="90" t="s">
        <v>22</v>
      </c>
      <c r="L39" s="90" t="s">
        <v>22</v>
      </c>
      <c r="M39" s="183">
        <v>10878639000817</v>
      </c>
      <c r="N39" s="87">
        <v>0.2</v>
      </c>
      <c r="O39" s="103">
        <f t="shared" si="2"/>
        <v>1.2000000000000002</v>
      </c>
      <c r="P39" s="92">
        <v>252</v>
      </c>
      <c r="Q39" s="103" t="s">
        <v>90</v>
      </c>
      <c r="R39" s="92" t="s">
        <v>91</v>
      </c>
      <c r="S39" s="107" t="s">
        <v>93</v>
      </c>
      <c r="T39" s="92">
        <v>181</v>
      </c>
    </row>
    <row r="40" spans="1:23" s="85" customFormat="1">
      <c r="A40" s="86" t="s">
        <v>18</v>
      </c>
      <c r="B40" s="183">
        <v>878639000148</v>
      </c>
      <c r="C40" s="122" t="s">
        <v>94</v>
      </c>
      <c r="D40" s="121" t="s">
        <v>95</v>
      </c>
      <c r="E40" s="89" t="s">
        <v>27</v>
      </c>
      <c r="F40" s="123"/>
      <c r="G40" s="220">
        <f t="shared" si="3"/>
        <v>90</v>
      </c>
      <c r="H40" s="224">
        <v>15</v>
      </c>
      <c r="I40" s="92">
        <v>6</v>
      </c>
      <c r="J40" s="90" t="s">
        <v>22</v>
      </c>
      <c r="K40" s="90" t="s">
        <v>22</v>
      </c>
      <c r="L40" s="90" t="s">
        <v>22</v>
      </c>
      <c r="M40" s="183">
        <v>10878639000145</v>
      </c>
      <c r="N40" s="87">
        <v>1</v>
      </c>
      <c r="O40" s="103">
        <v>6.2</v>
      </c>
      <c r="P40" s="92">
        <v>252</v>
      </c>
      <c r="Q40" s="103" t="s">
        <v>96</v>
      </c>
      <c r="R40" s="92" t="s">
        <v>97</v>
      </c>
      <c r="S40" s="91" t="s">
        <v>98</v>
      </c>
      <c r="T40" s="106">
        <v>326</v>
      </c>
    </row>
    <row r="41" spans="1:23" s="85" customFormat="1">
      <c r="A41" s="86" t="s">
        <v>18</v>
      </c>
      <c r="B41" s="183">
        <v>878639004382</v>
      </c>
      <c r="C41" s="122" t="s">
        <v>94</v>
      </c>
      <c r="D41" s="121" t="s">
        <v>95</v>
      </c>
      <c r="E41" s="89" t="s">
        <v>99</v>
      </c>
      <c r="F41" s="123"/>
      <c r="G41" s="220">
        <f t="shared" si="3"/>
        <v>90</v>
      </c>
      <c r="H41" s="224">
        <v>15</v>
      </c>
      <c r="I41" s="92">
        <v>6</v>
      </c>
      <c r="J41" s="90" t="s">
        <v>22</v>
      </c>
      <c r="K41" s="90" t="s">
        <v>22</v>
      </c>
      <c r="L41" s="90" t="s">
        <v>22</v>
      </c>
      <c r="M41" s="183">
        <v>10878639000145</v>
      </c>
      <c r="N41" s="87">
        <v>1</v>
      </c>
      <c r="O41" s="103">
        <v>6.2</v>
      </c>
      <c r="P41" s="92">
        <v>252</v>
      </c>
      <c r="Q41" s="103" t="s">
        <v>96</v>
      </c>
      <c r="R41" s="92" t="s">
        <v>97</v>
      </c>
      <c r="S41" s="91" t="s">
        <v>98</v>
      </c>
      <c r="T41" s="106">
        <v>326</v>
      </c>
    </row>
    <row r="42" spans="1:23" s="85" customFormat="1">
      <c r="A42" s="86" t="s">
        <v>18</v>
      </c>
      <c r="B42" s="183">
        <v>878639004375</v>
      </c>
      <c r="C42" s="122" t="s">
        <v>94</v>
      </c>
      <c r="D42" s="121" t="s">
        <v>95</v>
      </c>
      <c r="E42" s="89" t="s">
        <v>30</v>
      </c>
      <c r="F42" s="123"/>
      <c r="G42" s="220">
        <f t="shared" si="3"/>
        <v>90</v>
      </c>
      <c r="H42" s="224">
        <v>15</v>
      </c>
      <c r="I42" s="92">
        <v>6</v>
      </c>
      <c r="J42" s="90" t="s">
        <v>22</v>
      </c>
      <c r="K42" s="90" t="s">
        <v>22</v>
      </c>
      <c r="L42" s="90" t="s">
        <v>22</v>
      </c>
      <c r="M42" s="183">
        <v>10878639000145</v>
      </c>
      <c r="N42" s="87">
        <v>1</v>
      </c>
      <c r="O42" s="103">
        <v>6.2</v>
      </c>
      <c r="P42" s="92">
        <v>252</v>
      </c>
      <c r="Q42" s="103" t="s">
        <v>96</v>
      </c>
      <c r="R42" s="92" t="s">
        <v>97</v>
      </c>
      <c r="S42" s="91" t="s">
        <v>98</v>
      </c>
      <c r="T42" s="106">
        <v>326</v>
      </c>
    </row>
    <row r="43" spans="1:23" s="85" customFormat="1">
      <c r="A43" s="86" t="s">
        <v>18</v>
      </c>
      <c r="B43" s="183">
        <v>878639000186</v>
      </c>
      <c r="C43" s="122" t="s">
        <v>94</v>
      </c>
      <c r="D43" s="121" t="s">
        <v>95</v>
      </c>
      <c r="E43" s="89" t="s">
        <v>28</v>
      </c>
      <c r="F43" s="123"/>
      <c r="G43" s="220">
        <f t="shared" si="3"/>
        <v>90</v>
      </c>
      <c r="H43" s="224">
        <v>15</v>
      </c>
      <c r="I43" s="92">
        <v>6</v>
      </c>
      <c r="J43" s="90" t="s">
        <v>22</v>
      </c>
      <c r="K43" s="90" t="s">
        <v>22</v>
      </c>
      <c r="L43" s="90" t="s">
        <v>22</v>
      </c>
      <c r="M43" s="183">
        <v>10878639000183</v>
      </c>
      <c r="N43" s="87">
        <v>1</v>
      </c>
      <c r="O43" s="103">
        <v>6.2</v>
      </c>
      <c r="P43" s="92">
        <v>252</v>
      </c>
      <c r="Q43" s="103" t="s">
        <v>96</v>
      </c>
      <c r="R43" s="92" t="s">
        <v>97</v>
      </c>
      <c r="S43" s="91" t="s">
        <v>98</v>
      </c>
      <c r="T43" s="106">
        <v>326</v>
      </c>
    </row>
    <row r="44" spans="1:23" s="99" customFormat="1">
      <c r="A44" s="86" t="s">
        <v>18</v>
      </c>
      <c r="B44" s="183">
        <v>878639000353</v>
      </c>
      <c r="C44" s="122" t="s">
        <v>100</v>
      </c>
      <c r="D44" s="128" t="s">
        <v>607</v>
      </c>
      <c r="E44" s="129" t="s">
        <v>101</v>
      </c>
      <c r="F44" s="90" t="s">
        <v>22</v>
      </c>
      <c r="G44" s="220">
        <f t="shared" si="3"/>
        <v>27</v>
      </c>
      <c r="H44" s="220">
        <v>4.5</v>
      </c>
      <c r="I44" s="130">
        <v>6</v>
      </c>
      <c r="J44" s="100" t="s">
        <v>22</v>
      </c>
      <c r="K44" s="100" t="s">
        <v>22</v>
      </c>
      <c r="L44" s="100" t="s">
        <v>22</v>
      </c>
      <c r="M44" s="183">
        <v>10878639000350</v>
      </c>
      <c r="N44" s="132">
        <v>0.3</v>
      </c>
      <c r="O44" s="95">
        <v>1.7999999999999998</v>
      </c>
      <c r="P44" s="97">
        <v>376</v>
      </c>
      <c r="Q44" s="97" t="s">
        <v>102</v>
      </c>
      <c r="R44" s="97" t="s">
        <v>103</v>
      </c>
      <c r="S44" s="101" t="s">
        <v>104</v>
      </c>
      <c r="T44" s="97">
        <v>254</v>
      </c>
    </row>
    <row r="45" spans="1:23" s="99" customFormat="1">
      <c r="A45" s="86" t="s">
        <v>18</v>
      </c>
      <c r="B45" s="183">
        <v>878639000391</v>
      </c>
      <c r="C45" s="122" t="s">
        <v>100</v>
      </c>
      <c r="D45" s="128" t="s">
        <v>608</v>
      </c>
      <c r="E45" s="129" t="s">
        <v>101</v>
      </c>
      <c r="F45" s="90" t="s">
        <v>22</v>
      </c>
      <c r="G45" s="220">
        <f t="shared" si="3"/>
        <v>54</v>
      </c>
      <c r="H45" s="220">
        <v>4.5</v>
      </c>
      <c r="I45" s="130">
        <v>12</v>
      </c>
      <c r="J45" s="100" t="s">
        <v>40</v>
      </c>
      <c r="K45" s="100" t="s">
        <v>22</v>
      </c>
      <c r="L45" s="100"/>
      <c r="M45" s="183">
        <v>10878639000398</v>
      </c>
      <c r="N45" s="115">
        <v>0.38</v>
      </c>
      <c r="O45" s="95">
        <v>4.5600000000000005</v>
      </c>
      <c r="P45" s="97">
        <v>186</v>
      </c>
      <c r="Q45" s="97" t="s">
        <v>105</v>
      </c>
      <c r="R45" s="97" t="s">
        <v>106</v>
      </c>
      <c r="S45" s="101" t="s">
        <v>107</v>
      </c>
      <c r="T45" s="97">
        <v>329</v>
      </c>
    </row>
    <row r="46" spans="1:23" s="99" customFormat="1">
      <c r="A46" s="93" t="s">
        <v>18</v>
      </c>
      <c r="B46" s="183">
        <v>878639000438</v>
      </c>
      <c r="C46" s="131" t="s">
        <v>100</v>
      </c>
      <c r="D46" s="128" t="s">
        <v>609</v>
      </c>
      <c r="E46" s="129" t="s">
        <v>101</v>
      </c>
      <c r="F46" s="100" t="s">
        <v>22</v>
      </c>
      <c r="G46" s="220">
        <f t="shared" si="3"/>
        <v>45</v>
      </c>
      <c r="H46" s="223">
        <v>3.75</v>
      </c>
      <c r="I46" s="130">
        <v>12</v>
      </c>
      <c r="J46" s="100" t="s">
        <v>40</v>
      </c>
      <c r="K46" s="100" t="s">
        <v>22</v>
      </c>
      <c r="L46" s="100" t="s">
        <v>108</v>
      </c>
      <c r="M46" s="183">
        <v>10878639000435</v>
      </c>
      <c r="N46" s="115">
        <v>0.6</v>
      </c>
      <c r="O46" s="95">
        <v>7.2</v>
      </c>
      <c r="P46" s="97">
        <v>150</v>
      </c>
      <c r="Q46" s="97" t="s">
        <v>109</v>
      </c>
      <c r="R46" s="97" t="s">
        <v>110</v>
      </c>
      <c r="S46" s="101" t="s">
        <v>111</v>
      </c>
      <c r="T46" s="97">
        <v>660</v>
      </c>
      <c r="U46" s="210"/>
      <c r="V46" s="210"/>
      <c r="W46" s="210"/>
    </row>
    <row r="47" spans="1:23" s="85" customFormat="1">
      <c r="A47" s="86" t="s">
        <v>18</v>
      </c>
      <c r="B47" s="183">
        <v>878639000667</v>
      </c>
      <c r="C47" s="122" t="s">
        <v>100</v>
      </c>
      <c r="D47" s="124" t="s">
        <v>610</v>
      </c>
      <c r="E47" s="125" t="s">
        <v>101</v>
      </c>
      <c r="F47" s="90" t="s">
        <v>22</v>
      </c>
      <c r="G47" s="220">
        <f t="shared" si="3"/>
        <v>54</v>
      </c>
      <c r="H47" s="220">
        <v>4.5</v>
      </c>
      <c r="I47" s="107">
        <v>12</v>
      </c>
      <c r="J47" s="90" t="s">
        <v>55</v>
      </c>
      <c r="K47" s="90" t="s">
        <v>22</v>
      </c>
      <c r="L47" s="90" t="s">
        <v>22</v>
      </c>
      <c r="M47" s="183">
        <v>10878639000664</v>
      </c>
      <c r="N47" s="127">
        <v>0.3</v>
      </c>
      <c r="O47" s="103">
        <v>3.6</v>
      </c>
      <c r="P47" s="92">
        <v>280</v>
      </c>
      <c r="Q47" s="92" t="s">
        <v>112</v>
      </c>
      <c r="R47" s="92" t="s">
        <v>113</v>
      </c>
      <c r="S47" s="91" t="s">
        <v>114</v>
      </c>
      <c r="T47" s="92">
        <v>326</v>
      </c>
    </row>
    <row r="48" spans="1:23" s="85" customFormat="1" ht="14.5">
      <c r="A48" s="86" t="s">
        <v>18</v>
      </c>
      <c r="B48" s="183">
        <v>878639000650</v>
      </c>
      <c r="C48" s="122" t="s">
        <v>100</v>
      </c>
      <c r="D48" s="124" t="s">
        <v>611</v>
      </c>
      <c r="E48" s="125" t="s">
        <v>101</v>
      </c>
      <c r="F48" s="90"/>
      <c r="G48" s="220">
        <f t="shared" si="3"/>
        <v>54</v>
      </c>
      <c r="H48" s="220">
        <v>4.5</v>
      </c>
      <c r="I48" s="107">
        <v>12</v>
      </c>
      <c r="J48" s="212" t="s">
        <v>40</v>
      </c>
      <c r="K48" s="90"/>
      <c r="L48" s="90"/>
      <c r="M48" s="183">
        <v>10878639000657</v>
      </c>
      <c r="N48" s="284">
        <v>0.25</v>
      </c>
      <c r="O48" s="37">
        <v>2.7600000000000002</v>
      </c>
      <c r="P48" s="285">
        <v>186</v>
      </c>
      <c r="Q48" s="79" t="s">
        <v>105</v>
      </c>
      <c r="R48" s="36" t="s">
        <v>423</v>
      </c>
      <c r="S48" s="91" t="s">
        <v>107</v>
      </c>
      <c r="T48" s="92">
        <v>385</v>
      </c>
    </row>
    <row r="49" spans="1:23" s="99" customFormat="1">
      <c r="A49" s="93" t="s">
        <v>18</v>
      </c>
      <c r="B49" s="183">
        <v>878639000384</v>
      </c>
      <c r="C49" s="131" t="s">
        <v>100</v>
      </c>
      <c r="D49" s="128" t="s">
        <v>443</v>
      </c>
      <c r="E49" s="144" t="s">
        <v>147</v>
      </c>
      <c r="F49" s="100" t="s">
        <v>22</v>
      </c>
      <c r="G49" s="220">
        <f t="shared" si="3"/>
        <v>48</v>
      </c>
      <c r="H49" s="223">
        <v>4</v>
      </c>
      <c r="I49" s="211">
        <v>12</v>
      </c>
      <c r="J49" s="212" t="s">
        <v>40</v>
      </c>
      <c r="K49" s="100" t="s">
        <v>22</v>
      </c>
      <c r="L49" s="100" t="s">
        <v>22</v>
      </c>
      <c r="M49" s="183">
        <v>10878639000381</v>
      </c>
      <c r="N49" s="115">
        <v>0.38</v>
      </c>
      <c r="O49" s="95">
        <v>4.5600000000000005</v>
      </c>
      <c r="P49" s="97">
        <v>186</v>
      </c>
      <c r="Q49" s="97" t="s">
        <v>105</v>
      </c>
      <c r="R49" s="97" t="s">
        <v>106</v>
      </c>
      <c r="S49" s="101" t="s">
        <v>119</v>
      </c>
      <c r="T49" s="97">
        <v>329</v>
      </c>
      <c r="U49" s="210"/>
      <c r="V49" s="210"/>
      <c r="W49" s="210"/>
    </row>
    <row r="50" spans="1:23">
      <c r="A50" s="151" t="s">
        <v>18</v>
      </c>
      <c r="B50" s="183">
        <v>878639000551</v>
      </c>
      <c r="C50" s="218" t="s">
        <v>100</v>
      </c>
      <c r="D50" s="143" t="s">
        <v>442</v>
      </c>
      <c r="E50" s="144" t="s">
        <v>147</v>
      </c>
      <c r="F50" s="145" t="s">
        <v>22</v>
      </c>
      <c r="G50" s="220">
        <f t="shared" si="3"/>
        <v>48</v>
      </c>
      <c r="H50" s="223">
        <v>4</v>
      </c>
      <c r="I50" s="147">
        <v>12</v>
      </c>
      <c r="J50" s="213" t="s">
        <v>40</v>
      </c>
      <c r="K50" s="145" t="s">
        <v>22</v>
      </c>
      <c r="L50" s="145" t="s">
        <v>22</v>
      </c>
      <c r="M50" s="183">
        <v>10878639000558</v>
      </c>
      <c r="N50" s="148">
        <v>0.3</v>
      </c>
      <c r="O50" s="149">
        <v>3.5999999999999996</v>
      </c>
      <c r="P50" s="150">
        <v>132</v>
      </c>
      <c r="Q50" s="150" t="s">
        <v>116</v>
      </c>
      <c r="R50" s="150" t="s">
        <v>103</v>
      </c>
      <c r="S50" s="146" t="s">
        <v>117</v>
      </c>
      <c r="T50" s="150">
        <v>385</v>
      </c>
    </row>
    <row r="51" spans="1:23" s="162" customFormat="1">
      <c r="A51" s="93" t="s">
        <v>18</v>
      </c>
      <c r="B51" s="183">
        <v>878639000568</v>
      </c>
      <c r="C51" s="131" t="s">
        <v>100</v>
      </c>
      <c r="D51" s="214" t="s">
        <v>442</v>
      </c>
      <c r="E51" s="215" t="s">
        <v>101</v>
      </c>
      <c r="F51" s="100" t="s">
        <v>22</v>
      </c>
      <c r="G51" s="220">
        <f t="shared" si="3"/>
        <v>48</v>
      </c>
      <c r="H51" s="223">
        <v>4</v>
      </c>
      <c r="I51" s="130">
        <v>12</v>
      </c>
      <c r="J51" s="212" t="s">
        <v>40</v>
      </c>
      <c r="K51" s="100" t="s">
        <v>22</v>
      </c>
      <c r="L51" s="100" t="s">
        <v>22</v>
      </c>
      <c r="M51" s="183">
        <v>10878639000565</v>
      </c>
      <c r="N51" s="132">
        <v>0.3</v>
      </c>
      <c r="O51" s="95">
        <v>3.5999999999999996</v>
      </c>
      <c r="P51" s="97">
        <v>132</v>
      </c>
      <c r="Q51" s="97" t="s">
        <v>116</v>
      </c>
      <c r="R51" s="97" t="s">
        <v>103</v>
      </c>
      <c r="S51" s="101" t="s">
        <v>117</v>
      </c>
      <c r="T51" s="97">
        <v>385</v>
      </c>
    </row>
    <row r="52" spans="1:23" s="99" customFormat="1">
      <c r="A52" s="93" t="s">
        <v>18</v>
      </c>
      <c r="B52" s="183">
        <v>878639000575</v>
      </c>
      <c r="C52" s="131" t="s">
        <v>100</v>
      </c>
      <c r="D52" s="128" t="s">
        <v>441</v>
      </c>
      <c r="E52" s="144" t="s">
        <v>147</v>
      </c>
      <c r="F52" s="100" t="s">
        <v>22</v>
      </c>
      <c r="G52" s="220">
        <f t="shared" si="3"/>
        <v>48</v>
      </c>
      <c r="H52" s="223">
        <v>4</v>
      </c>
      <c r="I52" s="211">
        <v>12</v>
      </c>
      <c r="J52" s="212" t="s">
        <v>40</v>
      </c>
      <c r="K52" s="100" t="s">
        <v>22</v>
      </c>
      <c r="L52" s="100" t="s">
        <v>22</v>
      </c>
      <c r="M52" s="183">
        <v>10878639000572</v>
      </c>
      <c r="N52" s="115">
        <v>0.38</v>
      </c>
      <c r="O52" s="95">
        <v>4.5600000000000005</v>
      </c>
      <c r="P52" s="97">
        <v>186</v>
      </c>
      <c r="Q52" s="97" t="s">
        <v>105</v>
      </c>
      <c r="R52" s="97" t="s">
        <v>106</v>
      </c>
      <c r="S52" s="101" t="s">
        <v>119</v>
      </c>
      <c r="T52" s="97">
        <v>329</v>
      </c>
      <c r="U52" s="210"/>
      <c r="V52" s="210"/>
      <c r="W52" s="210"/>
    </row>
    <row r="53" spans="1:23" s="85" customFormat="1">
      <c r="A53" s="86" t="s">
        <v>18</v>
      </c>
      <c r="B53" s="183">
        <v>878639000605</v>
      </c>
      <c r="C53" s="122" t="s">
        <v>100</v>
      </c>
      <c r="D53" s="134" t="s">
        <v>120</v>
      </c>
      <c r="E53" s="125" t="s">
        <v>101</v>
      </c>
      <c r="F53" s="90" t="s">
        <v>22</v>
      </c>
      <c r="G53" s="220">
        <f t="shared" si="3"/>
        <v>45</v>
      </c>
      <c r="H53" s="220">
        <v>7.5</v>
      </c>
      <c r="I53" s="126">
        <v>6</v>
      </c>
      <c r="J53" s="111" t="s">
        <v>121</v>
      </c>
      <c r="K53" s="90" t="s">
        <v>22</v>
      </c>
      <c r="L53" s="90" t="s">
        <v>22</v>
      </c>
      <c r="M53" s="183">
        <v>10878639000602</v>
      </c>
      <c r="N53" s="127">
        <v>0.1</v>
      </c>
      <c r="O53" s="103">
        <v>0.60000000000000009</v>
      </c>
      <c r="P53" s="107">
        <v>528</v>
      </c>
      <c r="Q53" s="92" t="s">
        <v>122</v>
      </c>
      <c r="R53" s="92" t="s">
        <v>123</v>
      </c>
      <c r="S53" s="91" t="s">
        <v>124</v>
      </c>
      <c r="T53" s="92">
        <v>144</v>
      </c>
      <c r="U53" s="113"/>
      <c r="V53" s="113"/>
      <c r="W53" s="113"/>
    </row>
    <row r="54" spans="1:23" s="85" customFormat="1">
      <c r="A54" s="86" t="s">
        <v>18</v>
      </c>
      <c r="B54" s="183">
        <v>878639000612</v>
      </c>
      <c r="C54" s="122" t="s">
        <v>100</v>
      </c>
      <c r="D54" s="134" t="s">
        <v>125</v>
      </c>
      <c r="E54" s="125" t="s">
        <v>101</v>
      </c>
      <c r="F54" s="90" t="s">
        <v>22</v>
      </c>
      <c r="G54" s="220">
        <f t="shared" si="3"/>
        <v>37.5</v>
      </c>
      <c r="H54" s="220">
        <v>6.25</v>
      </c>
      <c r="I54" s="126">
        <v>6</v>
      </c>
      <c r="J54" s="111" t="s">
        <v>121</v>
      </c>
      <c r="K54" s="90" t="s">
        <v>22</v>
      </c>
      <c r="L54" s="90" t="s">
        <v>22</v>
      </c>
      <c r="M54" s="183">
        <v>10878639000619</v>
      </c>
      <c r="N54" s="112">
        <v>0.23</v>
      </c>
      <c r="O54" s="103">
        <v>1.3800000000000001</v>
      </c>
      <c r="P54" s="107">
        <v>384</v>
      </c>
      <c r="Q54" s="92" t="s">
        <v>126</v>
      </c>
      <c r="R54" s="92" t="s">
        <v>127</v>
      </c>
      <c r="S54" s="91" t="s">
        <v>128</v>
      </c>
      <c r="T54" s="92">
        <v>216</v>
      </c>
      <c r="U54" s="113"/>
      <c r="V54" s="113"/>
      <c r="W54" s="113"/>
    </row>
    <row r="55" spans="1:23" s="85" customFormat="1">
      <c r="A55" s="86" t="s">
        <v>18</v>
      </c>
      <c r="B55" s="183">
        <v>878639000643</v>
      </c>
      <c r="C55" s="122" t="s">
        <v>100</v>
      </c>
      <c r="D55" s="124" t="s">
        <v>129</v>
      </c>
      <c r="E55" s="125" t="s">
        <v>101</v>
      </c>
      <c r="F55" s="90" t="s">
        <v>22</v>
      </c>
      <c r="G55" s="220">
        <f t="shared" si="3"/>
        <v>54</v>
      </c>
      <c r="H55" s="220">
        <v>4.5</v>
      </c>
      <c r="I55" s="107">
        <v>12</v>
      </c>
      <c r="J55" s="90" t="s">
        <v>40</v>
      </c>
      <c r="K55" s="90" t="s">
        <v>22</v>
      </c>
      <c r="L55" s="90" t="s">
        <v>22</v>
      </c>
      <c r="M55" s="183">
        <v>10878639000640</v>
      </c>
      <c r="N55" s="127">
        <v>0.2</v>
      </c>
      <c r="O55" s="103">
        <v>2.4000000000000004</v>
      </c>
      <c r="P55" s="92">
        <v>400</v>
      </c>
      <c r="Q55" s="92" t="s">
        <v>130</v>
      </c>
      <c r="R55" s="92" t="s">
        <v>131</v>
      </c>
      <c r="S55" s="91" t="s">
        <v>132</v>
      </c>
      <c r="T55" s="92">
        <v>288</v>
      </c>
      <c r="U55" s="113"/>
      <c r="V55" s="113"/>
      <c r="W55" s="113"/>
    </row>
    <row r="56" spans="1:23" s="99" customFormat="1">
      <c r="A56" s="93" t="s">
        <v>18</v>
      </c>
      <c r="B56" s="183">
        <v>878639004825</v>
      </c>
      <c r="C56" s="131" t="s">
        <v>100</v>
      </c>
      <c r="D56" s="128" t="s">
        <v>437</v>
      </c>
      <c r="E56" s="129" t="s">
        <v>101</v>
      </c>
      <c r="F56" s="100" t="s">
        <v>476</v>
      </c>
      <c r="G56" s="220">
        <f t="shared" si="3"/>
        <v>54</v>
      </c>
      <c r="H56" s="223">
        <v>4.5</v>
      </c>
      <c r="I56" s="211">
        <v>12</v>
      </c>
      <c r="J56" s="212" t="s">
        <v>40</v>
      </c>
      <c r="K56" s="100" t="s">
        <v>22</v>
      </c>
      <c r="L56" s="100" t="s">
        <v>22</v>
      </c>
      <c r="M56" s="183">
        <v>10878639004822</v>
      </c>
      <c r="N56" s="115">
        <v>0.38</v>
      </c>
      <c r="O56" s="95">
        <v>4.5600000000000005</v>
      </c>
      <c r="P56" s="97">
        <v>186</v>
      </c>
      <c r="Q56" s="97" t="s">
        <v>105</v>
      </c>
      <c r="R56" s="97" t="s">
        <v>106</v>
      </c>
      <c r="S56" s="101" t="s">
        <v>119</v>
      </c>
      <c r="T56" s="97">
        <v>329</v>
      </c>
      <c r="U56" s="210"/>
      <c r="V56" s="210"/>
      <c r="W56" s="210"/>
    </row>
    <row r="57" spans="1:23" s="99" customFormat="1">
      <c r="A57" s="93" t="s">
        <v>18</v>
      </c>
      <c r="B57" s="183">
        <v>878639004832</v>
      </c>
      <c r="C57" s="131" t="s">
        <v>100</v>
      </c>
      <c r="D57" s="128" t="s">
        <v>438</v>
      </c>
      <c r="E57" s="129" t="s">
        <v>101</v>
      </c>
      <c r="F57" s="100" t="s">
        <v>476</v>
      </c>
      <c r="G57" s="220">
        <f t="shared" si="3"/>
        <v>54</v>
      </c>
      <c r="H57" s="223">
        <v>4.5</v>
      </c>
      <c r="I57" s="130">
        <v>12</v>
      </c>
      <c r="J57" s="100" t="s">
        <v>173</v>
      </c>
      <c r="K57" s="100" t="s">
        <v>22</v>
      </c>
      <c r="L57" s="100" t="s">
        <v>22</v>
      </c>
      <c r="M57" s="183">
        <v>10878639004839</v>
      </c>
      <c r="N57" s="132">
        <v>0.3</v>
      </c>
      <c r="O57" s="95">
        <v>3.6</v>
      </c>
      <c r="P57" s="97">
        <v>280</v>
      </c>
      <c r="Q57" s="97" t="s">
        <v>112</v>
      </c>
      <c r="R57" s="97" t="s">
        <v>113</v>
      </c>
      <c r="S57" s="101" t="s">
        <v>114</v>
      </c>
      <c r="T57" s="97">
        <v>326</v>
      </c>
      <c r="U57" s="210"/>
      <c r="V57" s="210"/>
      <c r="W57" s="210"/>
    </row>
    <row r="58" spans="1:23" s="99" customFormat="1">
      <c r="A58" s="93" t="s">
        <v>18</v>
      </c>
      <c r="B58" s="183">
        <v>878639004900</v>
      </c>
      <c r="C58" s="131" t="s">
        <v>100</v>
      </c>
      <c r="D58" s="128" t="s">
        <v>439</v>
      </c>
      <c r="E58" s="129" t="s">
        <v>101</v>
      </c>
      <c r="F58" s="100" t="s">
        <v>476</v>
      </c>
      <c r="G58" s="220">
        <f t="shared" si="3"/>
        <v>40.5</v>
      </c>
      <c r="H58" s="223">
        <v>6.75</v>
      </c>
      <c r="I58" s="211">
        <v>6</v>
      </c>
      <c r="J58" s="212" t="s">
        <v>121</v>
      </c>
      <c r="K58" s="100" t="s">
        <v>22</v>
      </c>
      <c r="L58" s="100" t="s">
        <v>22</v>
      </c>
      <c r="M58" s="183">
        <v>10878639004907</v>
      </c>
      <c r="N58" s="132">
        <v>0.1</v>
      </c>
      <c r="O58" s="95">
        <v>0.60000000000000009</v>
      </c>
      <c r="P58" s="130">
        <v>528</v>
      </c>
      <c r="Q58" s="97" t="s">
        <v>122</v>
      </c>
      <c r="R58" s="97" t="s">
        <v>123</v>
      </c>
      <c r="S58" s="101" t="s">
        <v>124</v>
      </c>
      <c r="T58" s="97">
        <v>144</v>
      </c>
      <c r="U58" s="210"/>
      <c r="V58" s="210"/>
      <c r="W58" s="210"/>
    </row>
    <row r="59" spans="1:23" s="99" customFormat="1">
      <c r="A59" s="93" t="s">
        <v>18</v>
      </c>
      <c r="B59" s="183">
        <v>878639004849</v>
      </c>
      <c r="C59" s="131" t="s">
        <v>100</v>
      </c>
      <c r="D59" s="128" t="s">
        <v>440</v>
      </c>
      <c r="E59" s="129" t="s">
        <v>101</v>
      </c>
      <c r="F59" s="100" t="s">
        <v>476</v>
      </c>
      <c r="G59" s="220">
        <f t="shared" si="3"/>
        <v>54</v>
      </c>
      <c r="H59" s="223">
        <v>4.5</v>
      </c>
      <c r="I59" s="130">
        <v>12</v>
      </c>
      <c r="J59" s="100" t="s">
        <v>40</v>
      </c>
      <c r="K59" s="100" t="s">
        <v>22</v>
      </c>
      <c r="L59" s="100" t="s">
        <v>22</v>
      </c>
      <c r="M59" s="183">
        <v>10878639004846</v>
      </c>
      <c r="N59" s="132">
        <v>0.2</v>
      </c>
      <c r="O59" s="95">
        <v>2.4000000000000004</v>
      </c>
      <c r="P59" s="97">
        <v>400</v>
      </c>
      <c r="Q59" s="97" t="s">
        <v>130</v>
      </c>
      <c r="R59" s="97" t="s">
        <v>131</v>
      </c>
      <c r="S59" s="101" t="s">
        <v>132</v>
      </c>
      <c r="T59" s="97">
        <v>288</v>
      </c>
      <c r="U59" s="210"/>
      <c r="V59" s="210"/>
      <c r="W59" s="210"/>
    </row>
    <row r="60" spans="1:23" s="99" customFormat="1">
      <c r="A60" s="93" t="s">
        <v>18</v>
      </c>
      <c r="B60" s="183">
        <v>878639000872</v>
      </c>
      <c r="C60" s="131" t="s">
        <v>100</v>
      </c>
      <c r="D60" s="128" t="s">
        <v>635</v>
      </c>
      <c r="E60" s="129" t="s">
        <v>384</v>
      </c>
      <c r="F60" s="100" t="s">
        <v>22</v>
      </c>
      <c r="G60" s="220">
        <f t="shared" si="3"/>
        <v>36</v>
      </c>
      <c r="H60" s="223">
        <v>1.5</v>
      </c>
      <c r="I60" s="211">
        <v>24</v>
      </c>
      <c r="J60" s="212" t="s">
        <v>424</v>
      </c>
      <c r="K60" s="100" t="s">
        <v>425</v>
      </c>
      <c r="L60" s="100" t="s">
        <v>426</v>
      </c>
      <c r="M60" s="183">
        <v>10878639000886</v>
      </c>
      <c r="N60" s="132">
        <v>0.01</v>
      </c>
      <c r="O60" s="95">
        <v>0.75</v>
      </c>
      <c r="P60" s="130">
        <v>1184</v>
      </c>
      <c r="Q60" s="97" t="s">
        <v>427</v>
      </c>
      <c r="R60" s="97" t="s">
        <v>428</v>
      </c>
      <c r="S60" s="101" t="s">
        <v>429</v>
      </c>
      <c r="T60" s="97">
        <v>90</v>
      </c>
      <c r="U60" s="210"/>
      <c r="V60" s="210"/>
      <c r="W60" s="210"/>
    </row>
    <row r="61" spans="1:23" s="99" customFormat="1">
      <c r="A61" s="93" t="s">
        <v>18</v>
      </c>
      <c r="B61" s="183">
        <v>878639000995</v>
      </c>
      <c r="C61" s="131" t="s">
        <v>100</v>
      </c>
      <c r="D61" s="128" t="s">
        <v>635</v>
      </c>
      <c r="E61" s="129" t="s">
        <v>101</v>
      </c>
      <c r="F61" s="100" t="s">
        <v>22</v>
      </c>
      <c r="G61" s="220">
        <f t="shared" si="3"/>
        <v>36</v>
      </c>
      <c r="H61" s="223">
        <v>1.5</v>
      </c>
      <c r="I61" s="211">
        <v>24</v>
      </c>
      <c r="J61" s="212" t="s">
        <v>424</v>
      </c>
      <c r="K61" s="100" t="s">
        <v>430</v>
      </c>
      <c r="L61" s="100" t="s">
        <v>426</v>
      </c>
      <c r="M61" s="183">
        <v>10878639000930</v>
      </c>
      <c r="N61" s="132">
        <v>0.01</v>
      </c>
      <c r="O61" s="95">
        <v>0.75</v>
      </c>
      <c r="P61" s="130">
        <v>1184</v>
      </c>
      <c r="Q61" s="97" t="s">
        <v>427</v>
      </c>
      <c r="R61" s="97" t="s">
        <v>428</v>
      </c>
      <c r="S61" s="101" t="s">
        <v>429</v>
      </c>
      <c r="T61" s="97">
        <v>90</v>
      </c>
      <c r="U61" s="210"/>
      <c r="V61" s="210"/>
      <c r="W61" s="210"/>
    </row>
    <row r="62" spans="1:23" s="85" customFormat="1">
      <c r="A62" s="86" t="s">
        <v>18</v>
      </c>
      <c r="B62" s="183">
        <v>878639001503</v>
      </c>
      <c r="C62" s="122" t="s">
        <v>335</v>
      </c>
      <c r="D62" s="124" t="s">
        <v>134</v>
      </c>
      <c r="E62" s="125" t="s">
        <v>135</v>
      </c>
      <c r="F62" s="90" t="s">
        <v>22</v>
      </c>
      <c r="G62" s="220">
        <f t="shared" si="3"/>
        <v>57</v>
      </c>
      <c r="H62" s="220">
        <v>9.5</v>
      </c>
      <c r="I62" s="126">
        <v>6</v>
      </c>
      <c r="J62" s="90" t="s">
        <v>22</v>
      </c>
      <c r="K62" s="90" t="s">
        <v>22</v>
      </c>
      <c r="L62" s="90" t="s">
        <v>22</v>
      </c>
      <c r="M62" s="183">
        <v>10878639001500</v>
      </c>
      <c r="N62" s="127">
        <v>0.3</v>
      </c>
      <c r="O62" s="103">
        <v>1.7999999999999998</v>
      </c>
      <c r="P62" s="107">
        <v>576</v>
      </c>
      <c r="Q62" s="91" t="s">
        <v>136</v>
      </c>
      <c r="R62" s="92" t="s">
        <v>137</v>
      </c>
      <c r="S62" s="92" t="s">
        <v>138</v>
      </c>
      <c r="T62" s="126">
        <v>153</v>
      </c>
      <c r="U62" s="135"/>
      <c r="V62" s="135"/>
      <c r="W62" s="136"/>
    </row>
    <row r="63" spans="1:23" s="85" customFormat="1">
      <c r="A63" s="86" t="s">
        <v>18</v>
      </c>
      <c r="B63" s="183">
        <v>878639001510</v>
      </c>
      <c r="C63" s="122" t="s">
        <v>335</v>
      </c>
      <c r="D63" s="124" t="s">
        <v>139</v>
      </c>
      <c r="E63" s="125" t="s">
        <v>135</v>
      </c>
      <c r="F63" s="90" t="s">
        <v>22</v>
      </c>
      <c r="G63" s="220">
        <f t="shared" si="3"/>
        <v>51</v>
      </c>
      <c r="H63" s="220">
        <v>8.5</v>
      </c>
      <c r="I63" s="126">
        <v>6</v>
      </c>
      <c r="J63" s="90" t="s">
        <v>22</v>
      </c>
      <c r="K63" s="90" t="s">
        <v>22</v>
      </c>
      <c r="L63" s="90" t="s">
        <v>22</v>
      </c>
      <c r="M63" s="183">
        <v>10878639001517</v>
      </c>
      <c r="N63" s="127">
        <v>0.3</v>
      </c>
      <c r="O63" s="103">
        <v>1.7999999999999998</v>
      </c>
      <c r="P63" s="107">
        <v>576</v>
      </c>
      <c r="Q63" s="91" t="s">
        <v>136</v>
      </c>
      <c r="R63" s="92" t="s">
        <v>137</v>
      </c>
      <c r="S63" s="92" t="s">
        <v>138</v>
      </c>
      <c r="T63" s="126">
        <v>153</v>
      </c>
      <c r="U63" s="113"/>
      <c r="V63" s="113"/>
      <c r="W63" s="113"/>
    </row>
    <row r="64" spans="1:23" s="85" customFormat="1">
      <c r="A64" s="86" t="s">
        <v>18</v>
      </c>
      <c r="B64" s="183">
        <v>878639001565</v>
      </c>
      <c r="C64" s="122" t="s">
        <v>335</v>
      </c>
      <c r="D64" s="124" t="s">
        <v>140</v>
      </c>
      <c r="E64" s="125" t="s">
        <v>135</v>
      </c>
      <c r="F64" s="90" t="s">
        <v>22</v>
      </c>
      <c r="G64" s="220">
        <f t="shared" si="3"/>
        <v>45</v>
      </c>
      <c r="H64" s="220">
        <v>7.5</v>
      </c>
      <c r="I64" s="126">
        <v>6</v>
      </c>
      <c r="J64" s="90" t="s">
        <v>22</v>
      </c>
      <c r="K64" s="90" t="s">
        <v>22</v>
      </c>
      <c r="L64" s="90" t="s">
        <v>22</v>
      </c>
      <c r="M64" s="183">
        <v>10878639001562</v>
      </c>
      <c r="N64" s="137">
        <v>7.0000000000000007E-2</v>
      </c>
      <c r="O64" s="103">
        <v>0.42000000000000004</v>
      </c>
      <c r="P64" s="107">
        <v>1560</v>
      </c>
      <c r="Q64" s="91" t="s">
        <v>141</v>
      </c>
      <c r="R64" s="92" t="s">
        <v>142</v>
      </c>
      <c r="S64" s="92" t="s">
        <v>143</v>
      </c>
      <c r="T64" s="126">
        <v>57</v>
      </c>
      <c r="U64" s="113"/>
      <c r="V64" s="113"/>
      <c r="W64" s="113"/>
    </row>
    <row r="65" spans="1:23" s="85" customFormat="1">
      <c r="A65" s="86" t="s">
        <v>18</v>
      </c>
      <c r="B65" s="183">
        <v>878639000476</v>
      </c>
      <c r="C65" s="102" t="s">
        <v>133</v>
      </c>
      <c r="D65" s="124" t="s">
        <v>144</v>
      </c>
      <c r="E65" s="125" t="s">
        <v>101</v>
      </c>
      <c r="F65" s="90" t="s">
        <v>22</v>
      </c>
      <c r="G65" s="220">
        <f t="shared" si="3"/>
        <v>24</v>
      </c>
      <c r="H65" s="220">
        <v>4</v>
      </c>
      <c r="I65" s="107">
        <v>6</v>
      </c>
      <c r="J65" s="138" t="s">
        <v>121</v>
      </c>
      <c r="K65" s="90" t="s">
        <v>22</v>
      </c>
      <c r="L65" s="90" t="s">
        <v>22</v>
      </c>
      <c r="M65" s="183">
        <v>10878639000473</v>
      </c>
      <c r="N65" s="127">
        <v>0.5</v>
      </c>
      <c r="O65" s="103">
        <v>3</v>
      </c>
      <c r="P65" s="92">
        <v>285</v>
      </c>
      <c r="Q65" s="92" t="s">
        <v>145</v>
      </c>
      <c r="R65" s="92" t="s">
        <v>58</v>
      </c>
      <c r="S65" s="91" t="s">
        <v>146</v>
      </c>
      <c r="T65" s="92">
        <v>202</v>
      </c>
      <c r="U65" s="113"/>
      <c r="V65" s="113"/>
      <c r="W65" s="113"/>
    </row>
    <row r="66" spans="1:23" s="85" customFormat="1">
      <c r="A66" s="86" t="s">
        <v>18</v>
      </c>
      <c r="B66" s="183">
        <v>878639001824</v>
      </c>
      <c r="C66" s="102" t="s">
        <v>133</v>
      </c>
      <c r="D66" s="124" t="s">
        <v>144</v>
      </c>
      <c r="E66" s="89" t="s">
        <v>147</v>
      </c>
      <c r="F66" s="90" t="s">
        <v>22</v>
      </c>
      <c r="G66" s="220">
        <f t="shared" si="3"/>
        <v>25.5</v>
      </c>
      <c r="H66" s="220">
        <v>4.25</v>
      </c>
      <c r="I66" s="107">
        <v>6</v>
      </c>
      <c r="J66" s="90" t="s">
        <v>22</v>
      </c>
      <c r="K66" s="90" t="s">
        <v>22</v>
      </c>
      <c r="L66" s="90" t="s">
        <v>22</v>
      </c>
      <c r="M66" s="183">
        <v>10878639001821</v>
      </c>
      <c r="N66" s="137">
        <v>0.5</v>
      </c>
      <c r="O66" s="103">
        <v>3</v>
      </c>
      <c r="P66" s="92">
        <v>285</v>
      </c>
      <c r="Q66" s="92" t="s">
        <v>145</v>
      </c>
      <c r="R66" s="92" t="s">
        <v>58</v>
      </c>
      <c r="S66" s="91" t="s">
        <v>146</v>
      </c>
      <c r="T66" s="92">
        <v>202</v>
      </c>
      <c r="U66" s="113"/>
      <c r="V66" s="113"/>
      <c r="W66" s="113"/>
    </row>
    <row r="67" spans="1:23" s="85" customFormat="1">
      <c r="A67" s="86" t="s">
        <v>18</v>
      </c>
      <c r="B67" s="183">
        <v>878639001848</v>
      </c>
      <c r="C67" s="102" t="s">
        <v>133</v>
      </c>
      <c r="D67" s="124" t="s">
        <v>144</v>
      </c>
      <c r="E67" s="89" t="s">
        <v>29</v>
      </c>
      <c r="F67" s="90" t="s">
        <v>22</v>
      </c>
      <c r="G67" s="220">
        <f t="shared" ref="G67:G76" si="4">I67*H67</f>
        <v>25.5</v>
      </c>
      <c r="H67" s="220">
        <v>4.25</v>
      </c>
      <c r="I67" s="107">
        <v>6</v>
      </c>
      <c r="J67" s="90" t="s">
        <v>22</v>
      </c>
      <c r="K67" s="90" t="s">
        <v>22</v>
      </c>
      <c r="L67" s="90" t="s">
        <v>22</v>
      </c>
      <c r="M67" s="183">
        <v>10878639001845</v>
      </c>
      <c r="N67" s="137">
        <v>0.5</v>
      </c>
      <c r="O67" s="103">
        <v>3</v>
      </c>
      <c r="P67" s="92">
        <v>285</v>
      </c>
      <c r="Q67" s="92" t="s">
        <v>145</v>
      </c>
      <c r="R67" s="92" t="s">
        <v>58</v>
      </c>
      <c r="S67" s="91" t="s">
        <v>146</v>
      </c>
      <c r="T67" s="92">
        <v>202</v>
      </c>
      <c r="U67" s="113"/>
      <c r="V67" s="113"/>
      <c r="W67" s="113"/>
    </row>
    <row r="68" spans="1:23" s="85" customFormat="1">
      <c r="A68" s="86" t="s">
        <v>18</v>
      </c>
      <c r="B68" s="183">
        <v>878639000421</v>
      </c>
      <c r="C68" s="102" t="s">
        <v>133</v>
      </c>
      <c r="D68" s="124" t="s">
        <v>148</v>
      </c>
      <c r="E68" s="125" t="s">
        <v>101</v>
      </c>
      <c r="F68" s="90" t="s">
        <v>22</v>
      </c>
      <c r="G68" s="220">
        <f t="shared" si="4"/>
        <v>19.5</v>
      </c>
      <c r="H68" s="220">
        <v>3.25</v>
      </c>
      <c r="I68" s="107">
        <v>6</v>
      </c>
      <c r="J68" s="90" t="s">
        <v>22</v>
      </c>
      <c r="K68" s="90" t="s">
        <v>22</v>
      </c>
      <c r="L68" s="90" t="s">
        <v>22</v>
      </c>
      <c r="M68" s="183">
        <v>10878639000428</v>
      </c>
      <c r="N68" s="137">
        <v>0.6</v>
      </c>
      <c r="O68" s="103">
        <v>3.5999999999999996</v>
      </c>
      <c r="P68" s="92">
        <v>348</v>
      </c>
      <c r="Q68" s="92" t="s">
        <v>149</v>
      </c>
      <c r="R68" s="92" t="s">
        <v>150</v>
      </c>
      <c r="S68" s="91" t="s">
        <v>151</v>
      </c>
      <c r="T68" s="92">
        <v>253</v>
      </c>
      <c r="U68" s="113"/>
      <c r="V68" s="113"/>
      <c r="W68" s="113"/>
    </row>
    <row r="69" spans="1:23" s="85" customFormat="1">
      <c r="A69" s="86" t="s">
        <v>18</v>
      </c>
      <c r="B69" s="183">
        <v>878639001909</v>
      </c>
      <c r="C69" s="102" t="s">
        <v>133</v>
      </c>
      <c r="D69" s="124" t="s">
        <v>148</v>
      </c>
      <c r="E69" s="89" t="s">
        <v>147</v>
      </c>
      <c r="F69" s="90" t="s">
        <v>22</v>
      </c>
      <c r="G69" s="220">
        <f t="shared" si="4"/>
        <v>21</v>
      </c>
      <c r="H69" s="220">
        <v>3.5</v>
      </c>
      <c r="I69" s="107">
        <v>6</v>
      </c>
      <c r="J69" s="90" t="s">
        <v>22</v>
      </c>
      <c r="K69" s="90" t="s">
        <v>22</v>
      </c>
      <c r="L69" s="90" t="s">
        <v>22</v>
      </c>
      <c r="M69" s="183">
        <v>10878639001906</v>
      </c>
      <c r="N69" s="137">
        <v>0.6</v>
      </c>
      <c r="O69" s="103">
        <v>3.5999999999999996</v>
      </c>
      <c r="P69" s="92">
        <v>348</v>
      </c>
      <c r="Q69" s="92" t="s">
        <v>149</v>
      </c>
      <c r="R69" s="92" t="s">
        <v>150</v>
      </c>
      <c r="S69" s="91" t="s">
        <v>151</v>
      </c>
      <c r="T69" s="92">
        <v>253</v>
      </c>
      <c r="U69" s="113"/>
      <c r="V69" s="113"/>
      <c r="W69" s="113"/>
    </row>
    <row r="70" spans="1:23" s="85" customFormat="1">
      <c r="A70" s="86" t="s">
        <v>18</v>
      </c>
      <c r="B70" s="183">
        <v>878639001923</v>
      </c>
      <c r="C70" s="102" t="s">
        <v>133</v>
      </c>
      <c r="D70" s="124" t="s">
        <v>148</v>
      </c>
      <c r="E70" s="89" t="s">
        <v>29</v>
      </c>
      <c r="F70" s="90" t="s">
        <v>22</v>
      </c>
      <c r="G70" s="220">
        <f t="shared" si="4"/>
        <v>21</v>
      </c>
      <c r="H70" s="220">
        <v>3.5</v>
      </c>
      <c r="I70" s="107">
        <v>6</v>
      </c>
      <c r="J70" s="90" t="s">
        <v>22</v>
      </c>
      <c r="K70" s="90" t="s">
        <v>22</v>
      </c>
      <c r="L70" s="90" t="s">
        <v>22</v>
      </c>
      <c r="M70" s="183">
        <v>10878639001920</v>
      </c>
      <c r="N70" s="137">
        <v>0.6</v>
      </c>
      <c r="O70" s="103">
        <v>3.5999999999999996</v>
      </c>
      <c r="P70" s="92">
        <v>348</v>
      </c>
      <c r="Q70" s="92" t="s">
        <v>149</v>
      </c>
      <c r="R70" s="92" t="s">
        <v>150</v>
      </c>
      <c r="S70" s="91" t="s">
        <v>151</v>
      </c>
      <c r="T70" s="92">
        <v>253</v>
      </c>
      <c r="U70" s="113"/>
      <c r="V70" s="113"/>
      <c r="W70" s="113"/>
    </row>
    <row r="71" spans="1:23" s="85" customFormat="1">
      <c r="A71" s="86" t="s">
        <v>18</v>
      </c>
      <c r="B71" s="183">
        <v>878639001046</v>
      </c>
      <c r="C71" s="102" t="s">
        <v>152</v>
      </c>
      <c r="D71" s="124" t="s">
        <v>153</v>
      </c>
      <c r="E71" s="125" t="s">
        <v>21</v>
      </c>
      <c r="F71" s="90" t="s">
        <v>22</v>
      </c>
      <c r="G71" s="220">
        <f t="shared" si="4"/>
        <v>30</v>
      </c>
      <c r="H71" s="223">
        <v>5</v>
      </c>
      <c r="I71" s="107">
        <v>6</v>
      </c>
      <c r="J71" s="90" t="s">
        <v>22</v>
      </c>
      <c r="K71" s="90" t="s">
        <v>22</v>
      </c>
      <c r="L71" s="90" t="s">
        <v>22</v>
      </c>
      <c r="M71" s="183">
        <v>10878639001043</v>
      </c>
      <c r="N71" s="127">
        <v>1</v>
      </c>
      <c r="O71" s="103">
        <v>6.1</v>
      </c>
      <c r="P71" s="92">
        <v>150</v>
      </c>
      <c r="Q71" s="92" t="s">
        <v>154</v>
      </c>
      <c r="R71" s="92" t="s">
        <v>155</v>
      </c>
      <c r="S71" s="91" t="s">
        <v>156</v>
      </c>
      <c r="T71" s="92">
        <v>259</v>
      </c>
    </row>
    <row r="72" spans="1:23" s="99" customFormat="1">
      <c r="A72" s="86" t="s">
        <v>18</v>
      </c>
      <c r="B72" s="183">
        <v>878639004634</v>
      </c>
      <c r="C72" s="102" t="s">
        <v>152</v>
      </c>
      <c r="D72" s="128" t="s">
        <v>636</v>
      </c>
      <c r="E72" s="129" t="s">
        <v>30</v>
      </c>
      <c r="F72" s="100" t="s">
        <v>22</v>
      </c>
      <c r="G72" s="220">
        <f t="shared" si="4"/>
        <v>30</v>
      </c>
      <c r="H72" s="223">
        <v>5</v>
      </c>
      <c r="I72" s="130">
        <v>6</v>
      </c>
      <c r="J72" s="100" t="s">
        <v>22</v>
      </c>
      <c r="K72" s="100" t="s">
        <v>22</v>
      </c>
      <c r="L72" s="100" t="s">
        <v>22</v>
      </c>
      <c r="M72" s="183">
        <v>10878639004631</v>
      </c>
      <c r="N72" s="139">
        <v>1</v>
      </c>
      <c r="O72" s="95">
        <v>6.1</v>
      </c>
      <c r="P72" s="97">
        <v>150</v>
      </c>
      <c r="Q72" s="97" t="s">
        <v>154</v>
      </c>
      <c r="R72" s="97" t="s">
        <v>155</v>
      </c>
      <c r="S72" s="101" t="s">
        <v>156</v>
      </c>
      <c r="T72" s="97">
        <v>259</v>
      </c>
    </row>
    <row r="73" spans="1:23" s="85" customFormat="1">
      <c r="A73" s="86" t="s">
        <v>18</v>
      </c>
      <c r="B73" s="183">
        <v>878639004634</v>
      </c>
      <c r="C73" s="102" t="s">
        <v>152</v>
      </c>
      <c r="D73" s="124" t="s">
        <v>164</v>
      </c>
      <c r="E73" s="125" t="s">
        <v>30</v>
      </c>
      <c r="F73" s="90" t="s">
        <v>482</v>
      </c>
      <c r="G73" s="220">
        <f t="shared" si="4"/>
        <v>30</v>
      </c>
      <c r="H73" s="220">
        <v>5</v>
      </c>
      <c r="I73" s="107">
        <v>6</v>
      </c>
      <c r="J73" s="90" t="s">
        <v>22</v>
      </c>
      <c r="K73" s="90" t="s">
        <v>22</v>
      </c>
      <c r="L73" s="90" t="s">
        <v>22</v>
      </c>
      <c r="M73" s="183">
        <v>10878639001074</v>
      </c>
      <c r="N73" s="137">
        <v>1</v>
      </c>
      <c r="O73" s="103">
        <v>6.1</v>
      </c>
      <c r="P73" s="92">
        <v>150</v>
      </c>
      <c r="Q73" s="92" t="s">
        <v>154</v>
      </c>
      <c r="R73" s="92" t="s">
        <v>155</v>
      </c>
      <c r="S73" s="91" t="s">
        <v>156</v>
      </c>
      <c r="T73" s="92">
        <v>259</v>
      </c>
    </row>
    <row r="74" spans="1:23" s="85" customFormat="1">
      <c r="A74" s="86" t="s">
        <v>18</v>
      </c>
      <c r="B74" s="183">
        <v>878639001107</v>
      </c>
      <c r="C74" s="102" t="s">
        <v>152</v>
      </c>
      <c r="D74" s="140" t="s">
        <v>165</v>
      </c>
      <c r="E74" s="89" t="s">
        <v>166</v>
      </c>
      <c r="F74" s="90" t="s">
        <v>22</v>
      </c>
      <c r="G74" s="220">
        <f t="shared" si="4"/>
        <v>30</v>
      </c>
      <c r="H74" s="220">
        <v>5</v>
      </c>
      <c r="I74" s="107">
        <v>6</v>
      </c>
      <c r="J74" s="90" t="s">
        <v>22</v>
      </c>
      <c r="K74" s="90" t="s">
        <v>22</v>
      </c>
      <c r="L74" s="90" t="s">
        <v>22</v>
      </c>
      <c r="M74" s="183">
        <v>10878639001104</v>
      </c>
      <c r="N74" s="127">
        <v>1</v>
      </c>
      <c r="O74" s="103">
        <v>6.1</v>
      </c>
      <c r="P74" s="107">
        <v>150</v>
      </c>
      <c r="Q74" s="92" t="s">
        <v>154</v>
      </c>
      <c r="R74" s="92" t="s">
        <v>155</v>
      </c>
      <c r="S74" s="91" t="s">
        <v>156</v>
      </c>
      <c r="T74" s="92">
        <v>259</v>
      </c>
    </row>
    <row r="75" spans="1:23" s="85" customFormat="1">
      <c r="A75" s="86" t="s">
        <v>18</v>
      </c>
      <c r="B75" s="183">
        <v>878639001152</v>
      </c>
      <c r="C75" s="102" t="s">
        <v>152</v>
      </c>
      <c r="D75" s="140" t="s">
        <v>167</v>
      </c>
      <c r="E75" s="89" t="s">
        <v>28</v>
      </c>
      <c r="F75" s="90" t="s">
        <v>22</v>
      </c>
      <c r="G75" s="220">
        <f t="shared" si="4"/>
        <v>30</v>
      </c>
      <c r="H75" s="220">
        <v>5</v>
      </c>
      <c r="I75" s="107">
        <v>6</v>
      </c>
      <c r="J75" s="90" t="s">
        <v>22</v>
      </c>
      <c r="K75" s="90" t="s">
        <v>22</v>
      </c>
      <c r="L75" s="90" t="s">
        <v>22</v>
      </c>
      <c r="M75" s="183">
        <v>10878639001159</v>
      </c>
      <c r="N75" s="127">
        <v>1</v>
      </c>
      <c r="O75" s="103">
        <v>6.1</v>
      </c>
      <c r="P75" s="107">
        <v>150</v>
      </c>
      <c r="Q75" s="92" t="s">
        <v>154</v>
      </c>
      <c r="R75" s="92" t="s">
        <v>155</v>
      </c>
      <c r="S75" s="91" t="s">
        <v>168</v>
      </c>
      <c r="T75" s="92">
        <v>259</v>
      </c>
    </row>
    <row r="76" spans="1:23" s="85" customFormat="1">
      <c r="A76" s="86" t="s">
        <v>18</v>
      </c>
      <c r="B76" s="183">
        <v>878639001282</v>
      </c>
      <c r="C76" s="102" t="s">
        <v>152</v>
      </c>
      <c r="D76" s="140" t="s">
        <v>169</v>
      </c>
      <c r="E76" s="89" t="s">
        <v>29</v>
      </c>
      <c r="F76" s="90" t="s">
        <v>22</v>
      </c>
      <c r="G76" s="220">
        <f t="shared" si="4"/>
        <v>30</v>
      </c>
      <c r="H76" s="220">
        <v>5</v>
      </c>
      <c r="I76" s="107">
        <v>6</v>
      </c>
      <c r="J76" s="90" t="s">
        <v>22</v>
      </c>
      <c r="K76" s="90" t="s">
        <v>22</v>
      </c>
      <c r="L76" s="90" t="s">
        <v>22</v>
      </c>
      <c r="M76" s="183">
        <v>10878639001289</v>
      </c>
      <c r="N76" s="127">
        <v>1</v>
      </c>
      <c r="O76" s="103">
        <v>6.1</v>
      </c>
      <c r="P76" s="107">
        <v>150</v>
      </c>
      <c r="Q76" s="92" t="s">
        <v>154</v>
      </c>
      <c r="R76" s="92" t="s">
        <v>155</v>
      </c>
      <c r="S76" s="91" t="s">
        <v>156</v>
      </c>
      <c r="T76" s="92">
        <v>259</v>
      </c>
    </row>
    <row r="77" spans="1:23" s="85" customFormat="1">
      <c r="A77" s="86" t="s">
        <v>18</v>
      </c>
      <c r="B77" s="183">
        <v>878639008830</v>
      </c>
      <c r="C77" s="102" t="s">
        <v>152</v>
      </c>
      <c r="D77" s="140" t="s">
        <v>170</v>
      </c>
      <c r="E77" s="89" t="s">
        <v>30</v>
      </c>
      <c r="F77" s="107" t="s">
        <v>22</v>
      </c>
      <c r="G77" s="226"/>
      <c r="H77" s="226"/>
      <c r="I77" s="107">
        <v>12</v>
      </c>
      <c r="J77" s="111" t="s">
        <v>40</v>
      </c>
      <c r="K77" s="90" t="s">
        <v>22</v>
      </c>
      <c r="L77" s="90" t="s">
        <v>74</v>
      </c>
      <c r="M77" s="183">
        <v>10878639008837</v>
      </c>
      <c r="N77" s="119">
        <v>0.75</v>
      </c>
      <c r="O77" s="103">
        <v>11.1</v>
      </c>
      <c r="P77" s="120" t="s">
        <v>75</v>
      </c>
      <c r="Q77" s="92" t="s">
        <v>76</v>
      </c>
      <c r="R77" s="92" t="s">
        <v>77</v>
      </c>
      <c r="S77" s="92" t="s">
        <v>78</v>
      </c>
      <c r="T77" s="120" t="s">
        <v>79</v>
      </c>
    </row>
    <row r="78" spans="1:23" s="99" customFormat="1">
      <c r="A78" s="86" t="s">
        <v>18</v>
      </c>
      <c r="B78" s="183">
        <v>878639008847</v>
      </c>
      <c r="C78" s="102" t="s">
        <v>152</v>
      </c>
      <c r="D78" s="140" t="s">
        <v>171</v>
      </c>
      <c r="E78" s="89" t="s">
        <v>30</v>
      </c>
      <c r="F78" s="107" t="s">
        <v>22</v>
      </c>
      <c r="G78" s="226"/>
      <c r="H78" s="226"/>
      <c r="I78" s="107">
        <v>12</v>
      </c>
      <c r="J78" s="111" t="s">
        <v>40</v>
      </c>
      <c r="K78" s="90" t="s">
        <v>22</v>
      </c>
      <c r="L78" s="90" t="s">
        <v>74</v>
      </c>
      <c r="M78" s="183">
        <v>10878639008844</v>
      </c>
      <c r="N78" s="119">
        <v>0.75</v>
      </c>
      <c r="O78" s="103">
        <v>11.1</v>
      </c>
      <c r="P78" s="120" t="s">
        <v>75</v>
      </c>
      <c r="Q78" s="92" t="s">
        <v>76</v>
      </c>
      <c r="R78" s="92" t="s">
        <v>77</v>
      </c>
      <c r="S78" s="92" t="s">
        <v>78</v>
      </c>
      <c r="T78" s="120" t="s">
        <v>79</v>
      </c>
    </row>
    <row r="79" spans="1:23" s="99" customFormat="1">
      <c r="A79" s="86" t="s">
        <v>18</v>
      </c>
      <c r="B79" s="183">
        <v>878639004726</v>
      </c>
      <c r="C79" s="102" t="s">
        <v>152</v>
      </c>
      <c r="D79" s="128" t="s">
        <v>172</v>
      </c>
      <c r="E79" s="129" t="s">
        <v>147</v>
      </c>
      <c r="F79" s="100" t="s">
        <v>476</v>
      </c>
      <c r="G79" s="220">
        <f t="shared" ref="G79:G87" si="5">I79*H79</f>
        <v>75</v>
      </c>
      <c r="H79" s="223">
        <v>6.25</v>
      </c>
      <c r="I79" s="130">
        <v>12</v>
      </c>
      <c r="J79" s="100" t="s">
        <v>173</v>
      </c>
      <c r="K79" s="100" t="s">
        <v>22</v>
      </c>
      <c r="L79" s="100" t="s">
        <v>22</v>
      </c>
      <c r="M79" s="183">
        <v>10878639004723</v>
      </c>
      <c r="N79" s="132">
        <v>0.3</v>
      </c>
      <c r="O79" s="95">
        <v>3.6</v>
      </c>
      <c r="P79" s="97">
        <v>280</v>
      </c>
      <c r="Q79" s="97" t="s">
        <v>112</v>
      </c>
      <c r="R79" s="97" t="s">
        <v>113</v>
      </c>
      <c r="S79" s="101" t="s">
        <v>114</v>
      </c>
      <c r="T79" s="97">
        <v>326</v>
      </c>
    </row>
    <row r="80" spans="1:23">
      <c r="A80" s="86" t="s">
        <v>18</v>
      </c>
      <c r="B80" s="183">
        <v>878639004818</v>
      </c>
      <c r="C80" s="102" t="s">
        <v>152</v>
      </c>
      <c r="D80" s="143" t="s">
        <v>174</v>
      </c>
      <c r="E80" s="144" t="s">
        <v>166</v>
      </c>
      <c r="F80" s="100" t="s">
        <v>476</v>
      </c>
      <c r="G80" s="220">
        <f t="shared" si="5"/>
        <v>75</v>
      </c>
      <c r="H80" s="223">
        <v>6.25</v>
      </c>
      <c r="I80" s="147">
        <v>12</v>
      </c>
      <c r="J80" s="145" t="s">
        <v>173</v>
      </c>
      <c r="K80" s="145" t="s">
        <v>22</v>
      </c>
      <c r="L80" s="145" t="s">
        <v>22</v>
      </c>
      <c r="M80" s="183">
        <v>10878639004815</v>
      </c>
      <c r="N80" s="148">
        <v>0.3</v>
      </c>
      <c r="O80" s="149">
        <v>3.6</v>
      </c>
      <c r="P80" s="150">
        <v>280</v>
      </c>
      <c r="Q80" s="150" t="s">
        <v>112</v>
      </c>
      <c r="R80" s="150" t="s">
        <v>113</v>
      </c>
      <c r="S80" s="146" t="s">
        <v>114</v>
      </c>
      <c r="T80" s="150">
        <v>326</v>
      </c>
    </row>
    <row r="81" spans="1:21">
      <c r="A81" s="86" t="s">
        <v>18</v>
      </c>
      <c r="B81" s="183">
        <v>878639004665</v>
      </c>
      <c r="C81" s="102" t="s">
        <v>152</v>
      </c>
      <c r="D81" s="143" t="s">
        <v>175</v>
      </c>
      <c r="E81" s="144" t="s">
        <v>166</v>
      </c>
      <c r="F81" s="100" t="s">
        <v>476</v>
      </c>
      <c r="G81" s="220">
        <f t="shared" si="5"/>
        <v>100</v>
      </c>
      <c r="H81" s="225">
        <v>6.25</v>
      </c>
      <c r="I81" s="147">
        <v>16</v>
      </c>
      <c r="J81" s="145" t="s">
        <v>173</v>
      </c>
      <c r="K81" s="145" t="s">
        <v>22</v>
      </c>
      <c r="L81" s="145" t="s">
        <v>176</v>
      </c>
      <c r="M81" s="183">
        <v>10878639004662</v>
      </c>
      <c r="N81" s="152">
        <v>0.6</v>
      </c>
      <c r="O81" s="149">
        <f>N81*I81</f>
        <v>9.6</v>
      </c>
      <c r="P81" s="153" t="s">
        <v>177</v>
      </c>
      <c r="Q81" s="150" t="s">
        <v>178</v>
      </c>
      <c r="R81" s="150" t="s">
        <v>179</v>
      </c>
      <c r="S81" s="150" t="s">
        <v>180</v>
      </c>
      <c r="T81" s="153" t="s">
        <v>181</v>
      </c>
    </row>
    <row r="82" spans="1:21">
      <c r="A82" s="86" t="s">
        <v>18</v>
      </c>
      <c r="B82" s="183">
        <v>878639001398</v>
      </c>
      <c r="C82" s="102" t="s">
        <v>152</v>
      </c>
      <c r="D82" s="143" t="s">
        <v>182</v>
      </c>
      <c r="E82" s="144" t="s">
        <v>30</v>
      </c>
      <c r="F82" s="145" t="s">
        <v>22</v>
      </c>
      <c r="G82" s="220">
        <f t="shared" si="5"/>
        <v>100</v>
      </c>
      <c r="H82" s="225">
        <v>6.25</v>
      </c>
      <c r="I82" s="147">
        <v>16</v>
      </c>
      <c r="J82" s="145" t="s">
        <v>173</v>
      </c>
      <c r="K82" s="145" t="s">
        <v>22</v>
      </c>
      <c r="L82" s="145" t="s">
        <v>176</v>
      </c>
      <c r="M82" s="183">
        <v>10878639004655</v>
      </c>
      <c r="N82" s="152">
        <v>0.6</v>
      </c>
      <c r="O82" s="149">
        <f>N82*I82</f>
        <v>9.6</v>
      </c>
      <c r="P82" s="153" t="s">
        <v>177</v>
      </c>
      <c r="Q82" s="150" t="s">
        <v>178</v>
      </c>
      <c r="R82" s="150" t="s">
        <v>179</v>
      </c>
      <c r="S82" s="150" t="s">
        <v>180</v>
      </c>
      <c r="T82" s="153" t="s">
        <v>181</v>
      </c>
    </row>
    <row r="83" spans="1:21" s="85" customFormat="1">
      <c r="A83" s="86" t="s">
        <v>18</v>
      </c>
      <c r="B83" s="183">
        <v>878639003484</v>
      </c>
      <c r="C83" s="122" t="s">
        <v>183</v>
      </c>
      <c r="D83" s="154" t="s">
        <v>184</v>
      </c>
      <c r="E83" s="154" t="s">
        <v>101</v>
      </c>
      <c r="F83" s="90" t="s">
        <v>22</v>
      </c>
      <c r="G83" s="220">
        <f t="shared" si="5"/>
        <v>75</v>
      </c>
      <c r="H83" s="220">
        <v>6.25</v>
      </c>
      <c r="I83" s="107">
        <v>12</v>
      </c>
      <c r="J83" s="90" t="s">
        <v>173</v>
      </c>
      <c r="K83" s="90" t="s">
        <v>22</v>
      </c>
      <c r="L83" s="90" t="s">
        <v>185</v>
      </c>
      <c r="M83" s="183">
        <v>10878639003481</v>
      </c>
      <c r="N83" s="127">
        <v>0.3</v>
      </c>
      <c r="O83" s="103">
        <f>N83*12</f>
        <v>3.5999999999999996</v>
      </c>
      <c r="P83" s="107">
        <v>450</v>
      </c>
      <c r="Q83" s="107" t="s">
        <v>186</v>
      </c>
      <c r="R83" s="92" t="s">
        <v>187</v>
      </c>
      <c r="S83" s="91" t="s">
        <v>188</v>
      </c>
      <c r="T83" s="92">
        <v>197</v>
      </c>
    </row>
    <row r="84" spans="1:21" s="85" customFormat="1">
      <c r="A84" s="86" t="s">
        <v>18</v>
      </c>
      <c r="B84" s="183">
        <v>878639003460</v>
      </c>
      <c r="C84" s="122" t="s">
        <v>183</v>
      </c>
      <c r="D84" s="154" t="s">
        <v>189</v>
      </c>
      <c r="E84" s="154" t="s">
        <v>101</v>
      </c>
      <c r="F84" s="90" t="s">
        <v>22</v>
      </c>
      <c r="G84" s="220">
        <f t="shared" si="5"/>
        <v>75</v>
      </c>
      <c r="H84" s="220">
        <v>6.25</v>
      </c>
      <c r="I84" s="107">
        <v>12</v>
      </c>
      <c r="J84" s="90" t="s">
        <v>173</v>
      </c>
      <c r="K84" s="90" t="s">
        <v>22</v>
      </c>
      <c r="L84" s="90" t="s">
        <v>185</v>
      </c>
      <c r="M84" s="183">
        <v>10878639003467</v>
      </c>
      <c r="N84" s="127">
        <v>0.3</v>
      </c>
      <c r="O84" s="103">
        <f>N84*12</f>
        <v>3.5999999999999996</v>
      </c>
      <c r="P84" s="107">
        <v>450</v>
      </c>
      <c r="Q84" s="107" t="s">
        <v>186</v>
      </c>
      <c r="R84" s="92" t="s">
        <v>187</v>
      </c>
      <c r="S84" s="91" t="s">
        <v>188</v>
      </c>
      <c r="T84" s="92">
        <v>197</v>
      </c>
    </row>
    <row r="85" spans="1:21" s="85" customFormat="1">
      <c r="A85" s="86" t="s">
        <v>18</v>
      </c>
      <c r="B85" s="183">
        <v>878639003477</v>
      </c>
      <c r="C85" s="122" t="s">
        <v>183</v>
      </c>
      <c r="D85" s="154" t="s">
        <v>190</v>
      </c>
      <c r="E85" s="154" t="s">
        <v>166</v>
      </c>
      <c r="F85" s="90" t="s">
        <v>22</v>
      </c>
      <c r="G85" s="220">
        <f t="shared" si="5"/>
        <v>75</v>
      </c>
      <c r="H85" s="220">
        <v>6.25</v>
      </c>
      <c r="I85" s="107">
        <v>12</v>
      </c>
      <c r="J85" s="90" t="s">
        <v>173</v>
      </c>
      <c r="K85" s="90" t="s">
        <v>22</v>
      </c>
      <c r="L85" s="90" t="s">
        <v>185</v>
      </c>
      <c r="M85" s="183">
        <v>10878639003474</v>
      </c>
      <c r="N85" s="127">
        <v>0.3</v>
      </c>
      <c r="O85" s="103">
        <f>N85*12</f>
        <v>3.5999999999999996</v>
      </c>
      <c r="P85" s="107">
        <v>450</v>
      </c>
      <c r="Q85" s="107" t="s">
        <v>186</v>
      </c>
      <c r="R85" s="92" t="s">
        <v>187</v>
      </c>
      <c r="S85" s="91" t="s">
        <v>188</v>
      </c>
      <c r="T85" s="92">
        <v>197</v>
      </c>
    </row>
    <row r="86" spans="1:21" s="85" customFormat="1">
      <c r="A86" s="86" t="s">
        <v>18</v>
      </c>
      <c r="B86" s="183">
        <v>878639003491</v>
      </c>
      <c r="C86" s="122" t="s">
        <v>183</v>
      </c>
      <c r="D86" s="154" t="s">
        <v>191</v>
      </c>
      <c r="E86" s="154" t="s">
        <v>101</v>
      </c>
      <c r="F86" s="90" t="s">
        <v>22</v>
      </c>
      <c r="G86" s="220">
        <f t="shared" si="5"/>
        <v>75</v>
      </c>
      <c r="H86" s="220">
        <v>6.25</v>
      </c>
      <c r="I86" s="107">
        <v>12</v>
      </c>
      <c r="J86" s="90" t="s">
        <v>173</v>
      </c>
      <c r="K86" s="90" t="s">
        <v>22</v>
      </c>
      <c r="L86" s="90" t="s">
        <v>185</v>
      </c>
      <c r="M86" s="183">
        <v>10878639003498</v>
      </c>
      <c r="N86" s="127">
        <v>0.3</v>
      </c>
      <c r="O86" s="103">
        <f>N86*12</f>
        <v>3.5999999999999996</v>
      </c>
      <c r="P86" s="107">
        <v>450</v>
      </c>
      <c r="Q86" s="107" t="s">
        <v>186</v>
      </c>
      <c r="R86" s="92" t="s">
        <v>187</v>
      </c>
      <c r="S86" s="91" t="s">
        <v>188</v>
      </c>
      <c r="T86" s="92">
        <v>197</v>
      </c>
    </row>
    <row r="87" spans="1:21" s="85" customFormat="1">
      <c r="A87" s="86" t="s">
        <v>18</v>
      </c>
      <c r="B87" s="183">
        <v>878639001381</v>
      </c>
      <c r="C87" s="122" t="s">
        <v>183</v>
      </c>
      <c r="D87" s="140" t="s">
        <v>192</v>
      </c>
      <c r="E87" s="89" t="s">
        <v>101</v>
      </c>
      <c r="F87" s="90" t="s">
        <v>22</v>
      </c>
      <c r="G87" s="220">
        <f t="shared" si="5"/>
        <v>57</v>
      </c>
      <c r="H87" s="220">
        <v>4.75</v>
      </c>
      <c r="I87" s="107">
        <v>12</v>
      </c>
      <c r="J87" s="90" t="s">
        <v>55</v>
      </c>
      <c r="K87" s="90" t="s">
        <v>22</v>
      </c>
      <c r="L87" s="90" t="s">
        <v>22</v>
      </c>
      <c r="M87" s="183">
        <v>10878639001388</v>
      </c>
      <c r="N87" s="137">
        <v>0.6</v>
      </c>
      <c r="O87" s="103">
        <v>3.5999999999999996</v>
      </c>
      <c r="P87" s="92">
        <v>348</v>
      </c>
      <c r="Q87" s="92" t="s">
        <v>149</v>
      </c>
      <c r="R87" s="92" t="s">
        <v>193</v>
      </c>
      <c r="S87" s="91" t="s">
        <v>151</v>
      </c>
      <c r="T87" s="92">
        <v>253</v>
      </c>
    </row>
    <row r="88" spans="1:21" s="85" customFormat="1">
      <c r="A88" s="86" t="s">
        <v>18</v>
      </c>
      <c r="B88" s="183">
        <v>878639001459</v>
      </c>
      <c r="C88" s="122" t="s">
        <v>183</v>
      </c>
      <c r="D88" s="140" t="s">
        <v>194</v>
      </c>
      <c r="E88" s="89" t="s">
        <v>135</v>
      </c>
      <c r="F88" s="90" t="s">
        <v>22</v>
      </c>
      <c r="G88" s="220"/>
      <c r="H88" s="220"/>
      <c r="I88" s="107">
        <v>1</v>
      </c>
      <c r="J88" s="90" t="s">
        <v>22</v>
      </c>
      <c r="K88" s="90" t="s">
        <v>22</v>
      </c>
      <c r="L88" s="90" t="s">
        <v>22</v>
      </c>
      <c r="M88" s="183">
        <v>10878639001456</v>
      </c>
      <c r="N88" s="127">
        <v>0.7</v>
      </c>
      <c r="O88" s="103">
        <v>0.75</v>
      </c>
      <c r="P88" s="119">
        <v>329</v>
      </c>
      <c r="Q88" s="92" t="s">
        <v>195</v>
      </c>
      <c r="R88" s="92" t="s">
        <v>196</v>
      </c>
      <c r="S88" s="92" t="s">
        <v>197</v>
      </c>
      <c r="T88" s="119">
        <v>240</v>
      </c>
    </row>
    <row r="89" spans="1:21" s="85" customFormat="1">
      <c r="A89" s="86" t="s">
        <v>18</v>
      </c>
      <c r="B89" s="183">
        <v>878639001015</v>
      </c>
      <c r="C89" s="120" t="s">
        <v>198</v>
      </c>
      <c r="D89" s="89" t="s">
        <v>199</v>
      </c>
      <c r="E89" s="89" t="s">
        <v>28</v>
      </c>
      <c r="F89" s="90" t="s">
        <v>22</v>
      </c>
      <c r="G89" s="220">
        <f t="shared" ref="G89:G106" si="6">I89*H89</f>
        <v>37.5</v>
      </c>
      <c r="H89" s="220">
        <v>6.25</v>
      </c>
      <c r="I89" s="107">
        <v>6</v>
      </c>
      <c r="J89" s="90" t="s">
        <v>22</v>
      </c>
      <c r="K89" s="90" t="s">
        <v>22</v>
      </c>
      <c r="L89" s="90" t="s">
        <v>22</v>
      </c>
      <c r="M89" s="183">
        <v>10878639001012</v>
      </c>
      <c r="N89" s="119">
        <v>0.18</v>
      </c>
      <c r="O89" s="103">
        <v>1.08</v>
      </c>
      <c r="P89" s="120" t="s">
        <v>200</v>
      </c>
      <c r="Q89" s="92" t="s">
        <v>201</v>
      </c>
      <c r="R89" s="92" t="s">
        <v>202</v>
      </c>
      <c r="S89" s="92" t="s">
        <v>203</v>
      </c>
      <c r="T89" s="120">
        <v>144</v>
      </c>
      <c r="U89" s="117"/>
    </row>
    <row r="90" spans="1:21" s="85" customFormat="1">
      <c r="A90" s="86" t="s">
        <v>18</v>
      </c>
      <c r="B90" s="183">
        <v>878639003675</v>
      </c>
      <c r="C90" s="120" t="s">
        <v>198</v>
      </c>
      <c r="D90" s="89" t="s">
        <v>199</v>
      </c>
      <c r="E90" s="89" t="s">
        <v>30</v>
      </c>
      <c r="F90" s="90" t="s">
        <v>22</v>
      </c>
      <c r="G90" s="220">
        <f t="shared" si="6"/>
        <v>37.5</v>
      </c>
      <c r="H90" s="220">
        <v>6.25</v>
      </c>
      <c r="I90" s="107">
        <v>6</v>
      </c>
      <c r="J90" s="90" t="s">
        <v>22</v>
      </c>
      <c r="K90" s="90" t="s">
        <v>22</v>
      </c>
      <c r="L90" s="90" t="s">
        <v>22</v>
      </c>
      <c r="M90" s="183">
        <v>10878639003672</v>
      </c>
      <c r="N90" s="119">
        <v>0.18</v>
      </c>
      <c r="O90" s="103">
        <v>1.08</v>
      </c>
      <c r="P90" s="120" t="s">
        <v>200</v>
      </c>
      <c r="Q90" s="92" t="s">
        <v>201</v>
      </c>
      <c r="R90" s="92" t="s">
        <v>202</v>
      </c>
      <c r="S90" s="92" t="s">
        <v>203</v>
      </c>
      <c r="T90" s="120">
        <v>144</v>
      </c>
      <c r="U90" s="117"/>
    </row>
    <row r="91" spans="1:21" s="85" customFormat="1">
      <c r="A91" s="86" t="s">
        <v>18</v>
      </c>
      <c r="B91" s="183">
        <v>878639001947</v>
      </c>
      <c r="C91" s="120" t="s">
        <v>198</v>
      </c>
      <c r="D91" s="89" t="s">
        <v>199</v>
      </c>
      <c r="E91" s="89" t="s">
        <v>204</v>
      </c>
      <c r="F91" s="90" t="s">
        <v>22</v>
      </c>
      <c r="G91" s="220">
        <f t="shared" si="6"/>
        <v>37.5</v>
      </c>
      <c r="H91" s="220">
        <v>6.25</v>
      </c>
      <c r="I91" s="107">
        <v>6</v>
      </c>
      <c r="J91" s="90" t="s">
        <v>22</v>
      </c>
      <c r="K91" s="90" t="s">
        <v>22</v>
      </c>
      <c r="L91" s="90" t="s">
        <v>22</v>
      </c>
      <c r="M91" s="183">
        <v>10878639001944</v>
      </c>
      <c r="N91" s="119">
        <v>0.18</v>
      </c>
      <c r="O91" s="103">
        <v>1.08</v>
      </c>
      <c r="P91" s="120" t="s">
        <v>200</v>
      </c>
      <c r="Q91" s="92" t="s">
        <v>201</v>
      </c>
      <c r="R91" s="92" t="s">
        <v>202</v>
      </c>
      <c r="S91" s="92" t="s">
        <v>203</v>
      </c>
      <c r="T91" s="120">
        <v>144</v>
      </c>
      <c r="U91" s="117"/>
    </row>
    <row r="92" spans="1:21" s="85" customFormat="1">
      <c r="A92" s="86" t="s">
        <v>18</v>
      </c>
      <c r="B92" s="183">
        <v>878639001022</v>
      </c>
      <c r="C92" s="120" t="s">
        <v>198</v>
      </c>
      <c r="D92" s="89" t="s">
        <v>205</v>
      </c>
      <c r="E92" s="89" t="s">
        <v>28</v>
      </c>
      <c r="F92" s="90" t="s">
        <v>22</v>
      </c>
      <c r="G92" s="220">
        <f t="shared" si="6"/>
        <v>100</v>
      </c>
      <c r="H92" s="220">
        <v>6.25</v>
      </c>
      <c r="I92" s="107">
        <v>16</v>
      </c>
      <c r="J92" s="90" t="s">
        <v>206</v>
      </c>
      <c r="K92" s="90" t="s">
        <v>22</v>
      </c>
      <c r="L92" s="90" t="s">
        <v>207</v>
      </c>
      <c r="M92" s="183">
        <v>10878639001029</v>
      </c>
      <c r="N92" s="119">
        <v>0.3</v>
      </c>
      <c r="O92" s="103">
        <f>N92*I92</f>
        <v>4.8</v>
      </c>
      <c r="P92" s="120" t="s">
        <v>208</v>
      </c>
      <c r="Q92" s="92" t="s">
        <v>209</v>
      </c>
      <c r="R92" s="92" t="s">
        <v>210</v>
      </c>
      <c r="S92" s="97" t="s">
        <v>211</v>
      </c>
      <c r="T92" s="120">
        <v>243</v>
      </c>
      <c r="U92" s="117"/>
    </row>
    <row r="93" spans="1:21" s="85" customFormat="1">
      <c r="A93" s="86" t="s">
        <v>18</v>
      </c>
      <c r="B93" s="183">
        <v>878639001961</v>
      </c>
      <c r="C93" s="120" t="s">
        <v>198</v>
      </c>
      <c r="D93" s="89" t="s">
        <v>205</v>
      </c>
      <c r="E93" s="89" t="s">
        <v>204</v>
      </c>
      <c r="F93" s="90" t="s">
        <v>22</v>
      </c>
      <c r="G93" s="220">
        <f t="shared" si="6"/>
        <v>100</v>
      </c>
      <c r="H93" s="220">
        <v>6.25</v>
      </c>
      <c r="I93" s="107">
        <v>16</v>
      </c>
      <c r="J93" s="90" t="s">
        <v>206</v>
      </c>
      <c r="K93" s="90" t="s">
        <v>22</v>
      </c>
      <c r="L93" s="90" t="s">
        <v>207</v>
      </c>
      <c r="M93" s="183">
        <v>10878639001968</v>
      </c>
      <c r="N93" s="119">
        <v>0.3</v>
      </c>
      <c r="O93" s="103">
        <f>N93*I93</f>
        <v>4.8</v>
      </c>
      <c r="P93" s="120" t="s">
        <v>208</v>
      </c>
      <c r="Q93" s="92" t="s">
        <v>209</v>
      </c>
      <c r="R93" s="92" t="s">
        <v>210</v>
      </c>
      <c r="S93" s="97" t="s">
        <v>211</v>
      </c>
      <c r="T93" s="120">
        <v>243</v>
      </c>
      <c r="U93" s="117"/>
    </row>
    <row r="94" spans="1:21" s="85" customFormat="1">
      <c r="A94" s="86" t="s">
        <v>18</v>
      </c>
      <c r="B94" s="183">
        <v>878639003699</v>
      </c>
      <c r="C94" s="120" t="s">
        <v>198</v>
      </c>
      <c r="D94" s="89" t="s">
        <v>205</v>
      </c>
      <c r="E94" s="89" t="s">
        <v>30</v>
      </c>
      <c r="F94" s="90"/>
      <c r="G94" s="220">
        <f t="shared" si="6"/>
        <v>100</v>
      </c>
      <c r="H94" s="220">
        <v>6.25</v>
      </c>
      <c r="I94" s="107">
        <v>16</v>
      </c>
      <c r="J94" s="90" t="s">
        <v>206</v>
      </c>
      <c r="K94" s="90" t="s">
        <v>22</v>
      </c>
      <c r="L94" s="90" t="s">
        <v>207</v>
      </c>
      <c r="M94" s="183">
        <v>10878639003696</v>
      </c>
      <c r="N94" s="119">
        <v>0.3</v>
      </c>
      <c r="O94" s="103">
        <v>4.8</v>
      </c>
      <c r="P94" s="120">
        <v>300</v>
      </c>
      <c r="Q94" s="92" t="s">
        <v>209</v>
      </c>
      <c r="R94" s="92" t="s">
        <v>210</v>
      </c>
      <c r="S94" s="92" t="s">
        <v>211</v>
      </c>
      <c r="T94" s="120">
        <v>243</v>
      </c>
      <c r="U94" s="117"/>
    </row>
    <row r="95" spans="1:21" s="85" customFormat="1">
      <c r="A95" s="86" t="s">
        <v>18</v>
      </c>
      <c r="B95" s="183">
        <v>878639001053</v>
      </c>
      <c r="C95" s="120" t="s">
        <v>198</v>
      </c>
      <c r="D95" s="89" t="s">
        <v>212</v>
      </c>
      <c r="E95" s="89" t="s">
        <v>28</v>
      </c>
      <c r="F95" s="90" t="s">
        <v>22</v>
      </c>
      <c r="G95" s="220">
        <f t="shared" si="6"/>
        <v>100</v>
      </c>
      <c r="H95" s="220">
        <v>6.25</v>
      </c>
      <c r="I95" s="107">
        <v>16</v>
      </c>
      <c r="J95" s="90" t="s">
        <v>206</v>
      </c>
      <c r="K95" s="90" t="s">
        <v>22</v>
      </c>
      <c r="L95" s="90" t="s">
        <v>213</v>
      </c>
      <c r="M95" s="183">
        <v>10878639001050</v>
      </c>
      <c r="N95" s="119">
        <v>0.5</v>
      </c>
      <c r="O95" s="103">
        <v>8</v>
      </c>
      <c r="P95" s="120" t="s">
        <v>177</v>
      </c>
      <c r="Q95" s="92" t="s">
        <v>178</v>
      </c>
      <c r="R95" s="92" t="s">
        <v>214</v>
      </c>
      <c r="S95" s="92" t="s">
        <v>119</v>
      </c>
      <c r="T95" s="120">
        <v>329</v>
      </c>
      <c r="U95" s="117"/>
    </row>
    <row r="96" spans="1:21" s="99" customFormat="1">
      <c r="A96" s="86" t="s">
        <v>18</v>
      </c>
      <c r="B96" s="183">
        <v>878639001954</v>
      </c>
      <c r="C96" s="120" t="s">
        <v>198</v>
      </c>
      <c r="D96" s="157" t="s">
        <v>212</v>
      </c>
      <c r="E96" s="157" t="s">
        <v>204</v>
      </c>
      <c r="F96" s="90" t="s">
        <v>22</v>
      </c>
      <c r="G96" s="220">
        <f t="shared" si="6"/>
        <v>100</v>
      </c>
      <c r="H96" s="220">
        <v>6.25</v>
      </c>
      <c r="I96" s="107">
        <v>16</v>
      </c>
      <c r="J96" s="90" t="s">
        <v>206</v>
      </c>
      <c r="K96" s="90" t="s">
        <v>22</v>
      </c>
      <c r="L96" s="90" t="s">
        <v>213</v>
      </c>
      <c r="M96" s="183">
        <v>10878639001951</v>
      </c>
      <c r="N96" s="119">
        <v>0.5</v>
      </c>
      <c r="O96" s="103">
        <v>8</v>
      </c>
      <c r="P96" s="120" t="s">
        <v>177</v>
      </c>
      <c r="Q96" s="92" t="s">
        <v>178</v>
      </c>
      <c r="R96" s="92" t="s">
        <v>214</v>
      </c>
      <c r="S96" s="92" t="s">
        <v>119</v>
      </c>
      <c r="T96" s="120">
        <v>329</v>
      </c>
      <c r="U96" s="162"/>
    </row>
    <row r="97" spans="1:21" s="85" customFormat="1" ht="14.25" customHeight="1">
      <c r="A97" s="86" t="s">
        <v>18</v>
      </c>
      <c r="B97" s="183">
        <v>878639003682</v>
      </c>
      <c r="C97" s="120" t="s">
        <v>198</v>
      </c>
      <c r="D97" s="89" t="s">
        <v>212</v>
      </c>
      <c r="E97" s="89" t="s">
        <v>30</v>
      </c>
      <c r="F97" s="90"/>
      <c r="G97" s="220">
        <f t="shared" si="6"/>
        <v>100</v>
      </c>
      <c r="H97" s="220">
        <v>6.25</v>
      </c>
      <c r="I97" s="107">
        <v>16</v>
      </c>
      <c r="J97" s="90" t="s">
        <v>206</v>
      </c>
      <c r="K97" s="90"/>
      <c r="L97" s="90" t="s">
        <v>213</v>
      </c>
      <c r="M97" s="183">
        <v>10878639003689</v>
      </c>
      <c r="N97" s="161">
        <v>0.5</v>
      </c>
      <c r="O97" s="95">
        <v>8</v>
      </c>
      <c r="P97" s="160">
        <v>224</v>
      </c>
      <c r="Q97" s="97" t="s">
        <v>215</v>
      </c>
      <c r="R97" s="97" t="s">
        <v>214</v>
      </c>
      <c r="S97" s="97" t="s">
        <v>119</v>
      </c>
      <c r="T97" s="160">
        <v>329</v>
      </c>
      <c r="U97" s="117"/>
    </row>
    <row r="98" spans="1:21" s="85" customFormat="1" ht="14.25" customHeight="1">
      <c r="A98" s="86" t="s">
        <v>18</v>
      </c>
      <c r="B98" s="183">
        <v>878639001619</v>
      </c>
      <c r="C98" s="120" t="s">
        <v>198</v>
      </c>
      <c r="D98" s="89" t="s">
        <v>216</v>
      </c>
      <c r="E98" s="89" t="s">
        <v>28</v>
      </c>
      <c r="F98" s="90" t="s">
        <v>22</v>
      </c>
      <c r="G98" s="220">
        <f t="shared" si="6"/>
        <v>100</v>
      </c>
      <c r="H98" s="220">
        <v>6.25</v>
      </c>
      <c r="I98" s="107">
        <v>16</v>
      </c>
      <c r="J98" s="90" t="s">
        <v>206</v>
      </c>
      <c r="K98" s="90" t="s">
        <v>22</v>
      </c>
      <c r="L98" s="90" t="s">
        <v>213</v>
      </c>
      <c r="M98" s="183">
        <v>10878639001616</v>
      </c>
      <c r="N98" s="119">
        <v>0.5</v>
      </c>
      <c r="O98" s="103">
        <v>8</v>
      </c>
      <c r="P98" s="120" t="s">
        <v>177</v>
      </c>
      <c r="Q98" s="92" t="s">
        <v>178</v>
      </c>
      <c r="R98" s="92" t="s">
        <v>214</v>
      </c>
      <c r="S98" s="92" t="s">
        <v>119</v>
      </c>
      <c r="T98" s="120">
        <v>329</v>
      </c>
      <c r="U98" s="117"/>
    </row>
    <row r="99" spans="1:21" s="99" customFormat="1">
      <c r="A99" s="86" t="s">
        <v>18</v>
      </c>
      <c r="B99" s="183">
        <v>878639001404</v>
      </c>
      <c r="C99" s="120" t="s">
        <v>198</v>
      </c>
      <c r="D99" s="157" t="s">
        <v>217</v>
      </c>
      <c r="E99" s="157" t="s">
        <v>28</v>
      </c>
      <c r="F99" s="90" t="s">
        <v>22</v>
      </c>
      <c r="G99" s="220">
        <f t="shared" si="6"/>
        <v>75</v>
      </c>
      <c r="H99" s="220">
        <v>6.25</v>
      </c>
      <c r="I99" s="130">
        <v>12</v>
      </c>
      <c r="J99" s="100" t="s">
        <v>40</v>
      </c>
      <c r="K99" s="100" t="s">
        <v>22</v>
      </c>
      <c r="L99" s="100" t="s">
        <v>218</v>
      </c>
      <c r="M99" s="183">
        <v>10878639001401</v>
      </c>
      <c r="N99" s="161">
        <v>0.2</v>
      </c>
      <c r="O99" s="95">
        <f>N99*I99</f>
        <v>2.4000000000000004</v>
      </c>
      <c r="P99" s="160" t="s">
        <v>219</v>
      </c>
      <c r="Q99" s="97" t="s">
        <v>220</v>
      </c>
      <c r="R99" s="97" t="s">
        <v>221</v>
      </c>
      <c r="S99" s="97" t="s">
        <v>222</v>
      </c>
      <c r="T99" s="160" t="s">
        <v>223</v>
      </c>
      <c r="U99" s="162"/>
    </row>
    <row r="100" spans="1:21" s="99" customFormat="1">
      <c r="A100" s="86" t="s">
        <v>18</v>
      </c>
      <c r="B100" s="183">
        <v>878639001978</v>
      </c>
      <c r="C100" s="120" t="s">
        <v>198</v>
      </c>
      <c r="D100" s="157" t="s">
        <v>217</v>
      </c>
      <c r="E100" s="157" t="s">
        <v>204</v>
      </c>
      <c r="F100" s="90" t="s">
        <v>22</v>
      </c>
      <c r="G100" s="220">
        <f t="shared" si="6"/>
        <v>75</v>
      </c>
      <c r="H100" s="220">
        <v>6.25</v>
      </c>
      <c r="I100" s="130">
        <v>12</v>
      </c>
      <c r="J100" s="100" t="s">
        <v>40</v>
      </c>
      <c r="K100" s="100" t="s">
        <v>22</v>
      </c>
      <c r="L100" s="100" t="s">
        <v>218</v>
      </c>
      <c r="M100" s="183">
        <v>10878639001975</v>
      </c>
      <c r="N100" s="161">
        <v>0.2</v>
      </c>
      <c r="O100" s="95">
        <f>N100*I100</f>
        <v>2.4000000000000004</v>
      </c>
      <c r="P100" s="160" t="s">
        <v>219</v>
      </c>
      <c r="Q100" s="97" t="s">
        <v>220</v>
      </c>
      <c r="R100" s="97" t="s">
        <v>221</v>
      </c>
      <c r="S100" s="97" t="s">
        <v>222</v>
      </c>
      <c r="T100" s="160" t="s">
        <v>223</v>
      </c>
      <c r="U100" s="162"/>
    </row>
    <row r="101" spans="1:21" s="99" customFormat="1">
      <c r="A101" s="93" t="s">
        <v>18</v>
      </c>
      <c r="B101" s="183">
        <v>878639004948</v>
      </c>
      <c r="C101" s="160" t="s">
        <v>198</v>
      </c>
      <c r="D101" s="157" t="s">
        <v>475</v>
      </c>
      <c r="E101" s="157" t="s">
        <v>474</v>
      </c>
      <c r="F101" s="100" t="s">
        <v>476</v>
      </c>
      <c r="G101" s="220">
        <f t="shared" si="6"/>
        <v>90</v>
      </c>
      <c r="H101" s="223">
        <v>7.5</v>
      </c>
      <c r="I101" s="130">
        <v>12</v>
      </c>
      <c r="J101" s="100" t="s">
        <v>40</v>
      </c>
      <c r="K101" s="100" t="s">
        <v>22</v>
      </c>
      <c r="L101" s="114" t="s">
        <v>61</v>
      </c>
      <c r="M101" s="183">
        <v>10878639004945</v>
      </c>
      <c r="N101" s="115">
        <v>0.3</v>
      </c>
      <c r="O101" s="95">
        <f>N101*I101</f>
        <v>3.5999999999999996</v>
      </c>
      <c r="P101" s="97">
        <v>350</v>
      </c>
      <c r="Q101" s="97" t="s">
        <v>62</v>
      </c>
      <c r="R101" s="114" t="s">
        <v>63</v>
      </c>
      <c r="S101" s="114" t="s">
        <v>64</v>
      </c>
      <c r="T101" s="97">
        <v>224</v>
      </c>
      <c r="U101" s="162"/>
    </row>
    <row r="102" spans="1:21" s="99" customFormat="1">
      <c r="A102" s="93" t="s">
        <v>18</v>
      </c>
      <c r="B102" s="183">
        <v>878639008045</v>
      </c>
      <c r="C102" s="160" t="s">
        <v>198</v>
      </c>
      <c r="D102" s="157" t="s">
        <v>477</v>
      </c>
      <c r="E102" s="157" t="s">
        <v>474</v>
      </c>
      <c r="F102" s="100" t="s">
        <v>476</v>
      </c>
      <c r="G102" s="220">
        <f t="shared" si="6"/>
        <v>45</v>
      </c>
      <c r="H102" s="223">
        <v>7.5</v>
      </c>
      <c r="I102" s="211">
        <v>6</v>
      </c>
      <c r="J102" s="212" t="s">
        <v>121</v>
      </c>
      <c r="K102" s="100" t="s">
        <v>22</v>
      </c>
      <c r="L102" s="100" t="s">
        <v>22</v>
      </c>
      <c r="M102" s="183">
        <v>10878639008042</v>
      </c>
      <c r="N102" s="115">
        <v>0.23</v>
      </c>
      <c r="O102" s="95">
        <v>1.3800000000000001</v>
      </c>
      <c r="P102" s="130">
        <v>384</v>
      </c>
      <c r="Q102" s="97" t="s">
        <v>126</v>
      </c>
      <c r="R102" s="97" t="s">
        <v>127</v>
      </c>
      <c r="S102" s="101" t="s">
        <v>128</v>
      </c>
      <c r="T102" s="97">
        <v>216</v>
      </c>
      <c r="U102" s="162"/>
    </row>
    <row r="103" spans="1:21" s="99" customFormat="1">
      <c r="A103" s="93" t="s">
        <v>18</v>
      </c>
      <c r="B103" s="217">
        <v>878639000513</v>
      </c>
      <c r="C103" s="131" t="s">
        <v>224</v>
      </c>
      <c r="D103" s="156" t="s">
        <v>625</v>
      </c>
      <c r="E103" s="157" t="s">
        <v>147</v>
      </c>
      <c r="F103" s="100" t="s">
        <v>22</v>
      </c>
      <c r="G103" s="220">
        <f t="shared" si="6"/>
        <v>63</v>
      </c>
      <c r="H103" s="223">
        <v>1.75</v>
      </c>
      <c r="I103" s="130">
        <v>36</v>
      </c>
      <c r="J103" s="100" t="s">
        <v>22</v>
      </c>
      <c r="K103" s="100" t="s">
        <v>22</v>
      </c>
      <c r="L103" s="100" t="s">
        <v>22</v>
      </c>
      <c r="M103" s="217" t="s">
        <v>626</v>
      </c>
      <c r="N103" s="243">
        <v>0.05</v>
      </c>
      <c r="O103" s="95">
        <v>1.8</v>
      </c>
      <c r="P103" s="130">
        <v>120</v>
      </c>
      <c r="Q103" s="97" t="s">
        <v>76</v>
      </c>
      <c r="R103" s="97" t="s">
        <v>226</v>
      </c>
      <c r="S103" s="130" t="s">
        <v>227</v>
      </c>
      <c r="T103" s="97">
        <v>329</v>
      </c>
    </row>
    <row r="104" spans="1:21" s="99" customFormat="1">
      <c r="A104" s="93" t="s">
        <v>18</v>
      </c>
      <c r="B104" s="217">
        <v>878639000506</v>
      </c>
      <c r="C104" s="131" t="s">
        <v>224</v>
      </c>
      <c r="D104" s="156" t="s">
        <v>624</v>
      </c>
      <c r="E104" s="157" t="s">
        <v>147</v>
      </c>
      <c r="F104" s="100" t="s">
        <v>22</v>
      </c>
      <c r="G104" s="220">
        <f t="shared" si="6"/>
        <v>63</v>
      </c>
      <c r="H104" s="223">
        <v>1.75</v>
      </c>
      <c r="I104" s="130">
        <v>36</v>
      </c>
      <c r="J104" s="100" t="s">
        <v>22</v>
      </c>
      <c r="K104" s="100" t="s">
        <v>22</v>
      </c>
      <c r="L104" s="100" t="s">
        <v>22</v>
      </c>
      <c r="M104" s="217">
        <v>10878639000503</v>
      </c>
      <c r="N104" s="243">
        <v>0.05</v>
      </c>
      <c r="O104" s="95">
        <v>1.8</v>
      </c>
      <c r="P104" s="130">
        <v>180</v>
      </c>
      <c r="Q104" s="97" t="s">
        <v>228</v>
      </c>
      <c r="R104" s="97" t="s">
        <v>229</v>
      </c>
      <c r="S104" s="130" t="s">
        <v>230</v>
      </c>
      <c r="T104" s="97">
        <v>329</v>
      </c>
    </row>
    <row r="105" spans="1:21" s="99" customFormat="1">
      <c r="A105" s="93" t="s">
        <v>18</v>
      </c>
      <c r="B105" s="217">
        <v>878639006348</v>
      </c>
      <c r="C105" s="131" t="s">
        <v>224</v>
      </c>
      <c r="D105" s="156" t="s">
        <v>623</v>
      </c>
      <c r="E105" s="157" t="s">
        <v>28</v>
      </c>
      <c r="F105" s="100" t="s">
        <v>22</v>
      </c>
      <c r="G105" s="220">
        <f t="shared" si="6"/>
        <v>63</v>
      </c>
      <c r="H105" s="223">
        <v>1.75</v>
      </c>
      <c r="I105" s="130">
        <v>36</v>
      </c>
      <c r="J105" s="100" t="s">
        <v>22</v>
      </c>
      <c r="K105" s="100" t="s">
        <v>22</v>
      </c>
      <c r="L105" s="100" t="s">
        <v>22</v>
      </c>
      <c r="M105" s="217">
        <v>10878639006345</v>
      </c>
      <c r="N105" s="243">
        <v>0.05</v>
      </c>
      <c r="O105" s="95">
        <v>1.8</v>
      </c>
      <c r="P105" s="130">
        <v>180</v>
      </c>
      <c r="Q105" s="97" t="s">
        <v>228</v>
      </c>
      <c r="R105" s="97" t="s">
        <v>229</v>
      </c>
      <c r="S105" s="130" t="s">
        <v>230</v>
      </c>
      <c r="T105" s="97">
        <v>329</v>
      </c>
    </row>
    <row r="106" spans="1:21" s="99" customFormat="1">
      <c r="A106" s="93" t="s">
        <v>18</v>
      </c>
      <c r="B106" s="217">
        <v>878639001800</v>
      </c>
      <c r="C106" s="131" t="s">
        <v>224</v>
      </c>
      <c r="D106" s="156" t="s">
        <v>231</v>
      </c>
      <c r="E106" s="157" t="s">
        <v>27</v>
      </c>
      <c r="F106" s="100" t="s">
        <v>22</v>
      </c>
      <c r="G106" s="220">
        <f t="shared" si="6"/>
        <v>63</v>
      </c>
      <c r="H106" s="223">
        <v>1.75</v>
      </c>
      <c r="I106" s="130">
        <v>36</v>
      </c>
      <c r="J106" s="100" t="s">
        <v>22</v>
      </c>
      <c r="K106" s="100" t="s">
        <v>22</v>
      </c>
      <c r="L106" s="100" t="s">
        <v>22</v>
      </c>
      <c r="M106" s="217">
        <v>10878639001807</v>
      </c>
      <c r="N106" s="243">
        <v>0.05</v>
      </c>
      <c r="O106" s="95">
        <v>1.8</v>
      </c>
      <c r="P106" s="130">
        <v>180</v>
      </c>
      <c r="Q106" s="97" t="s">
        <v>228</v>
      </c>
      <c r="R106" s="97" t="s">
        <v>232</v>
      </c>
      <c r="S106" s="130" t="s">
        <v>230</v>
      </c>
      <c r="T106" s="97">
        <v>329</v>
      </c>
    </row>
    <row r="131" spans="1:20">
      <c r="A131" s="194"/>
      <c r="B131" s="195"/>
      <c r="C131" s="196"/>
      <c r="D131" s="197"/>
      <c r="E131" s="198"/>
      <c r="F131" s="199"/>
      <c r="G131" s="221"/>
      <c r="H131" s="221"/>
      <c r="I131" s="200"/>
      <c r="J131" s="199"/>
      <c r="K131" s="199"/>
      <c r="L131" s="199"/>
      <c r="M131" s="201"/>
      <c r="N131" s="202"/>
      <c r="O131" s="203"/>
      <c r="P131" s="200"/>
      <c r="Q131" s="204"/>
      <c r="R131" s="205"/>
      <c r="S131" s="205"/>
      <c r="T131" s="206"/>
    </row>
    <row r="132" spans="1:20">
      <c r="D132" s="181"/>
      <c r="I132" s="178"/>
      <c r="J132" s="178"/>
      <c r="K132" s="178"/>
      <c r="M132" s="178"/>
      <c r="N132" s="178"/>
      <c r="O132" s="178"/>
      <c r="P132" s="178"/>
      <c r="Q132" s="178"/>
    </row>
    <row r="133" spans="1:20">
      <c r="I133" s="178"/>
      <c r="J133" s="178"/>
      <c r="K133" s="178"/>
      <c r="M133" s="178"/>
      <c r="N133" s="178"/>
      <c r="O133" s="178"/>
      <c r="P133" s="178"/>
      <c r="Q133" s="178"/>
    </row>
    <row r="134" spans="1:20">
      <c r="I134" s="178"/>
      <c r="J134" s="178"/>
      <c r="K134" s="178"/>
      <c r="M134" s="178"/>
      <c r="N134" s="178"/>
      <c r="O134" s="178"/>
      <c r="P134" s="178"/>
      <c r="Q134" s="178"/>
    </row>
    <row r="135" spans="1:20">
      <c r="I135" s="178"/>
      <c r="J135" s="178"/>
      <c r="K135" s="178"/>
      <c r="M135" s="178"/>
      <c r="N135" s="178"/>
      <c r="O135" s="178"/>
      <c r="P135" s="178"/>
      <c r="Q135" s="178"/>
    </row>
    <row r="136" spans="1:20">
      <c r="I136" s="178"/>
      <c r="J136" s="178"/>
      <c r="K136" s="178"/>
      <c r="M136" s="178"/>
      <c r="N136" s="178"/>
      <c r="O136" s="178"/>
      <c r="P136" s="178"/>
      <c r="Q136" s="178"/>
    </row>
  </sheetData>
  <autoFilter ref="A2:T130" xr:uid="{70A70690-93C0-4951-8355-16662BC3553C}"/>
  <phoneticPr fontId="8" type="noConversion"/>
  <pageMargins left="0.7" right="0.7" top="0.75" bottom="0.75" header="0.3" footer="0.3"/>
  <pageSetup scal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F656C-9779-2847-AC67-656C015D5275}">
  <dimension ref="A1:AQ4"/>
  <sheetViews>
    <sheetView topLeftCell="J1" zoomScale="110" zoomScaleNormal="110" workbookViewId="0">
      <selection activeCell="M3" sqref="M3:M4"/>
    </sheetView>
  </sheetViews>
  <sheetFormatPr defaultColWidth="14.36328125" defaultRowHeight="14.5"/>
  <sheetData>
    <row r="1" spans="1:43" ht="36">
      <c r="A1" s="297" t="s">
        <v>348</v>
      </c>
      <c r="B1" s="297"/>
      <c r="C1" s="298"/>
      <c r="D1" s="299"/>
      <c r="E1" s="299"/>
      <c r="F1" s="300" t="s">
        <v>614</v>
      </c>
      <c r="G1" s="300" t="s">
        <v>620</v>
      </c>
      <c r="H1" s="299"/>
      <c r="I1" s="297" t="s">
        <v>622</v>
      </c>
      <c r="J1" s="299"/>
      <c r="K1" s="299"/>
      <c r="L1" s="299"/>
      <c r="M1" s="299"/>
      <c r="N1" s="299"/>
      <c r="O1" s="299"/>
      <c r="P1" s="299"/>
      <c r="Q1" s="299"/>
      <c r="R1" s="299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</row>
    <row r="2" spans="1:43" s="216" customFormat="1" ht="26">
      <c r="A2" s="83" t="s">
        <v>0</v>
      </c>
      <c r="B2" s="83" t="s">
        <v>1</v>
      </c>
      <c r="C2" s="83" t="s">
        <v>2</v>
      </c>
      <c r="D2" s="83" t="s">
        <v>3</v>
      </c>
      <c r="E2" s="83" t="s">
        <v>4</v>
      </c>
      <c r="F2" s="84" t="s">
        <v>5</v>
      </c>
      <c r="G2" s="219" t="s">
        <v>480</v>
      </c>
      <c r="H2" s="219" t="s">
        <v>481</v>
      </c>
      <c r="I2" s="83" t="s">
        <v>6</v>
      </c>
      <c r="J2" s="83" t="s">
        <v>7</v>
      </c>
      <c r="K2" s="83" t="s">
        <v>8</v>
      </c>
      <c r="L2" s="83" t="s">
        <v>9</v>
      </c>
      <c r="M2" s="83" t="s">
        <v>10</v>
      </c>
      <c r="N2" s="83" t="s">
        <v>11</v>
      </c>
      <c r="O2" s="83" t="s">
        <v>12</v>
      </c>
      <c r="P2" s="83" t="s">
        <v>13</v>
      </c>
      <c r="Q2" s="83" t="s">
        <v>14</v>
      </c>
      <c r="R2" s="83" t="s">
        <v>15</v>
      </c>
      <c r="S2" s="83" t="s">
        <v>16</v>
      </c>
      <c r="T2" s="83" t="s">
        <v>17</v>
      </c>
    </row>
    <row r="3" spans="1:43" s="99" customFormat="1" ht="13">
      <c r="A3" s="86" t="s">
        <v>18</v>
      </c>
      <c r="B3" s="87" t="s">
        <v>157</v>
      </c>
      <c r="C3" s="102" t="s">
        <v>152</v>
      </c>
      <c r="D3" s="128" t="s">
        <v>158</v>
      </c>
      <c r="E3" s="129" t="s">
        <v>159</v>
      </c>
      <c r="F3" s="100" t="s">
        <v>604</v>
      </c>
      <c r="G3" s="223">
        <v>6.25</v>
      </c>
      <c r="H3" s="220">
        <f t="shared" ref="H3:H4" si="0">I3*G3</f>
        <v>37.5</v>
      </c>
      <c r="I3" s="130">
        <v>6</v>
      </c>
      <c r="J3" s="100" t="s">
        <v>22</v>
      </c>
      <c r="K3" s="100" t="s">
        <v>22</v>
      </c>
      <c r="L3" s="100" t="s">
        <v>22</v>
      </c>
      <c r="M3" s="133" t="s">
        <v>612</v>
      </c>
      <c r="N3" s="139">
        <v>1</v>
      </c>
      <c r="O3" s="95">
        <v>6.1</v>
      </c>
      <c r="P3" s="97">
        <v>150</v>
      </c>
      <c r="Q3" s="97" t="s">
        <v>154</v>
      </c>
      <c r="R3" s="97" t="s">
        <v>155</v>
      </c>
      <c r="S3" s="101" t="s">
        <v>156</v>
      </c>
      <c r="T3" s="97">
        <v>259</v>
      </c>
    </row>
    <row r="4" spans="1:43" s="99" customFormat="1" ht="13">
      <c r="A4" s="86" t="s">
        <v>18</v>
      </c>
      <c r="B4" s="87" t="s">
        <v>160</v>
      </c>
      <c r="C4" s="102" t="s">
        <v>152</v>
      </c>
      <c r="D4" s="128" t="s">
        <v>161</v>
      </c>
      <c r="E4" s="129" t="s">
        <v>147</v>
      </c>
      <c r="F4" s="100" t="s">
        <v>604</v>
      </c>
      <c r="G4" s="223">
        <v>6.25</v>
      </c>
      <c r="H4" s="220">
        <f t="shared" si="0"/>
        <v>37.5</v>
      </c>
      <c r="I4" s="130">
        <v>6</v>
      </c>
      <c r="J4" s="100" t="s">
        <v>22</v>
      </c>
      <c r="K4" s="100" t="s">
        <v>22</v>
      </c>
      <c r="L4" s="100" t="s">
        <v>22</v>
      </c>
      <c r="M4" s="133" t="s">
        <v>613</v>
      </c>
      <c r="N4" s="139">
        <v>1</v>
      </c>
      <c r="O4" s="95">
        <v>6.1</v>
      </c>
      <c r="P4" s="97">
        <v>150</v>
      </c>
      <c r="Q4" s="97" t="s">
        <v>154</v>
      </c>
      <c r="R4" s="97" t="s">
        <v>155</v>
      </c>
      <c r="S4" s="101" t="s">
        <v>156</v>
      </c>
      <c r="T4" s="97">
        <v>259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4AAA7-3526-4769-83D5-C72E12204626}">
  <dimension ref="A1:AR144"/>
  <sheetViews>
    <sheetView showGridLines="0" zoomScaleNormal="100" zoomScaleSheetLayoutView="90" workbookViewId="0">
      <pane xSplit="1" ySplit="2" topLeftCell="B57" activePane="bottomRight" state="frozen"/>
      <selection activeCell="A61" sqref="A61:XFD62"/>
      <selection pane="topRight" activeCell="A61" sqref="A61:XFD62"/>
      <selection pane="bottomLeft" activeCell="A61" sqref="A61:XFD62"/>
      <selection pane="bottomRight" activeCell="A61" sqref="A61:XFD62"/>
    </sheetView>
  </sheetViews>
  <sheetFormatPr defaultColWidth="9.08984375" defaultRowHeight="13"/>
  <cols>
    <col min="1" max="1" width="12.36328125" style="142" bestFit="1" customWidth="1"/>
    <col min="2" max="2" width="11.6328125" style="142" bestFit="1" customWidth="1"/>
    <col min="3" max="3" width="12.453125" style="142" bestFit="1" customWidth="1"/>
    <col min="4" max="4" width="12.08984375" style="142" bestFit="1" customWidth="1"/>
    <col min="5" max="5" width="45.6328125" style="142" bestFit="1" customWidth="1"/>
    <col min="6" max="6" width="23.36328125" style="142" bestFit="1" customWidth="1"/>
    <col min="7" max="7" width="23.36328125" style="238" bestFit="1" customWidth="1"/>
    <col min="8" max="8" width="12.453125" style="239" bestFit="1" customWidth="1"/>
    <col min="9" max="9" width="10.6328125" style="239" bestFit="1" customWidth="1"/>
    <col min="10" max="10" width="14" style="238" bestFit="1" customWidth="1"/>
    <col min="11" max="11" width="37.81640625" style="238" bestFit="1" customWidth="1"/>
    <col min="12" max="12" width="17" style="238" bestFit="1" customWidth="1"/>
    <col min="13" max="13" width="18.81640625" style="238" bestFit="1" customWidth="1"/>
    <col min="14" max="14" width="13.6328125" style="238" bestFit="1" customWidth="1"/>
    <col min="15" max="15" width="14.453125" style="238" bestFit="1" customWidth="1"/>
    <col min="16" max="16" width="14.81640625" style="238" bestFit="1" customWidth="1"/>
    <col min="17" max="17" width="12.6328125" style="238" bestFit="1" customWidth="1"/>
    <col min="18" max="18" width="10.08984375" style="238" bestFit="1" customWidth="1"/>
    <col min="19" max="19" width="25.6328125" style="238" bestFit="1" customWidth="1"/>
    <col min="20" max="20" width="27.453125" style="238" bestFit="1" customWidth="1"/>
    <col min="21" max="21" width="13.36328125" style="238" bestFit="1" customWidth="1"/>
    <col min="22" max="16384" width="9.08984375" style="142"/>
  </cols>
  <sheetData>
    <row r="1" spans="1:44" ht="36">
      <c r="A1" s="297" t="s">
        <v>619</v>
      </c>
      <c r="B1" s="297"/>
      <c r="C1" s="297"/>
      <c r="D1" s="298"/>
      <c r="E1" s="299"/>
      <c r="F1" s="299"/>
      <c r="G1" s="300" t="s">
        <v>614</v>
      </c>
      <c r="H1" s="300"/>
      <c r="I1" s="299"/>
      <c r="J1" s="299"/>
      <c r="K1" s="297" t="s">
        <v>622</v>
      </c>
      <c r="L1" s="299"/>
      <c r="M1" s="299"/>
      <c r="N1" s="299"/>
      <c r="O1" s="299"/>
      <c r="P1" s="299"/>
      <c r="Q1" s="299"/>
      <c r="R1" s="299"/>
      <c r="S1" s="299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</row>
    <row r="2" spans="1:44" s="216" customFormat="1" ht="26">
      <c r="A2" s="83" t="s">
        <v>0</v>
      </c>
      <c r="B2" s="83" t="s">
        <v>1</v>
      </c>
      <c r="C2" s="83" t="s">
        <v>634</v>
      </c>
      <c r="D2" s="83" t="s">
        <v>2</v>
      </c>
      <c r="E2" s="83" t="s">
        <v>3</v>
      </c>
      <c r="F2" s="83" t="s">
        <v>4</v>
      </c>
      <c r="G2" s="84" t="s">
        <v>5</v>
      </c>
      <c r="H2" s="219" t="s">
        <v>593</v>
      </c>
      <c r="I2" s="219" t="s">
        <v>594</v>
      </c>
      <c r="J2" s="83" t="s">
        <v>6</v>
      </c>
      <c r="K2" s="83" t="s">
        <v>7</v>
      </c>
      <c r="L2" s="83" t="s">
        <v>8</v>
      </c>
      <c r="M2" s="83" t="s">
        <v>9</v>
      </c>
      <c r="N2" s="83" t="s">
        <v>10</v>
      </c>
      <c r="O2" s="83" t="s">
        <v>11</v>
      </c>
      <c r="P2" s="83" t="s">
        <v>12</v>
      </c>
      <c r="Q2" s="83" t="s">
        <v>13</v>
      </c>
      <c r="R2" s="83" t="s">
        <v>14</v>
      </c>
      <c r="S2" s="83" t="s">
        <v>15</v>
      </c>
      <c r="T2" s="83" t="s">
        <v>16</v>
      </c>
      <c r="U2" s="83" t="s">
        <v>17</v>
      </c>
    </row>
    <row r="3" spans="1:44" s="99" customFormat="1">
      <c r="A3" s="93" t="s">
        <v>18</v>
      </c>
      <c r="B3" s="183">
        <v>878639002319</v>
      </c>
      <c r="C3" s="183"/>
      <c r="D3" s="93" t="s">
        <v>19</v>
      </c>
      <c r="E3" s="228" t="s">
        <v>483</v>
      </c>
      <c r="F3" s="157" t="s">
        <v>21</v>
      </c>
      <c r="G3" s="100" t="s">
        <v>22</v>
      </c>
      <c r="H3" s="223">
        <v>5.5</v>
      </c>
      <c r="I3" s="220">
        <f t="shared" ref="I3:I46" si="0">J3*H3</f>
        <v>33</v>
      </c>
      <c r="J3" s="97">
        <v>6</v>
      </c>
      <c r="K3" s="100" t="s">
        <v>22</v>
      </c>
      <c r="L3" s="100" t="s">
        <v>22</v>
      </c>
      <c r="M3" s="100" t="s">
        <v>22</v>
      </c>
      <c r="N3" s="183">
        <v>10878639002316</v>
      </c>
      <c r="O3" s="94">
        <v>1</v>
      </c>
      <c r="P3" s="95">
        <v>6</v>
      </c>
      <c r="Q3" s="96">
        <v>216</v>
      </c>
      <c r="R3" s="95" t="s">
        <v>484</v>
      </c>
      <c r="S3" s="97" t="s">
        <v>24</v>
      </c>
      <c r="T3" s="101" t="s">
        <v>25</v>
      </c>
      <c r="U3" s="97">
        <v>259</v>
      </c>
    </row>
    <row r="4" spans="1:44" s="99" customFormat="1">
      <c r="A4" s="93" t="s">
        <v>18</v>
      </c>
      <c r="B4" s="183">
        <v>878639002302</v>
      </c>
      <c r="C4" s="183"/>
      <c r="D4" s="93" t="s">
        <v>19</v>
      </c>
      <c r="E4" s="228" t="s">
        <v>485</v>
      </c>
      <c r="F4" s="229" t="s">
        <v>27</v>
      </c>
      <c r="G4" s="100" t="s">
        <v>22</v>
      </c>
      <c r="H4" s="223">
        <v>5.3</v>
      </c>
      <c r="I4" s="220">
        <f t="shared" si="0"/>
        <v>31.799999999999997</v>
      </c>
      <c r="J4" s="97">
        <v>6</v>
      </c>
      <c r="K4" s="100" t="s">
        <v>22</v>
      </c>
      <c r="L4" s="100" t="s">
        <v>22</v>
      </c>
      <c r="M4" s="100" t="s">
        <v>22</v>
      </c>
      <c r="N4" s="183">
        <v>10878639002309</v>
      </c>
      <c r="O4" s="94">
        <v>1</v>
      </c>
      <c r="P4" s="95">
        <v>6</v>
      </c>
      <c r="Q4" s="96">
        <v>216</v>
      </c>
      <c r="R4" s="95" t="s">
        <v>484</v>
      </c>
      <c r="S4" s="97" t="s">
        <v>24</v>
      </c>
      <c r="T4" s="101" t="s">
        <v>25</v>
      </c>
      <c r="U4" s="97">
        <v>259</v>
      </c>
    </row>
    <row r="5" spans="1:44" s="99" customFormat="1">
      <c r="A5" s="93" t="s">
        <v>18</v>
      </c>
      <c r="B5" s="183">
        <v>878639002326</v>
      </c>
      <c r="C5" s="183"/>
      <c r="D5" s="93" t="s">
        <v>19</v>
      </c>
      <c r="E5" s="228" t="s">
        <v>485</v>
      </c>
      <c r="F5" s="229" t="s">
        <v>28</v>
      </c>
      <c r="G5" s="100" t="s">
        <v>22</v>
      </c>
      <c r="H5" s="223">
        <v>5.3</v>
      </c>
      <c r="I5" s="220">
        <f t="shared" si="0"/>
        <v>31.799999999999997</v>
      </c>
      <c r="J5" s="97">
        <v>6</v>
      </c>
      <c r="K5" s="100" t="s">
        <v>22</v>
      </c>
      <c r="L5" s="100" t="s">
        <v>22</v>
      </c>
      <c r="M5" s="100" t="s">
        <v>22</v>
      </c>
      <c r="N5" s="183">
        <v>10878639002323</v>
      </c>
      <c r="O5" s="94">
        <v>1</v>
      </c>
      <c r="P5" s="95">
        <v>6</v>
      </c>
      <c r="Q5" s="96">
        <v>216</v>
      </c>
      <c r="R5" s="95" t="s">
        <v>484</v>
      </c>
      <c r="S5" s="97" t="s">
        <v>24</v>
      </c>
      <c r="T5" s="101" t="s">
        <v>25</v>
      </c>
      <c r="U5" s="97">
        <v>259</v>
      </c>
    </row>
    <row r="6" spans="1:44" s="99" customFormat="1">
      <c r="A6" s="93" t="s">
        <v>18</v>
      </c>
      <c r="B6" s="336">
        <v>878639002340</v>
      </c>
      <c r="C6" s="336" t="s">
        <v>632</v>
      </c>
      <c r="D6" s="93" t="s">
        <v>19</v>
      </c>
      <c r="E6" s="228" t="s">
        <v>485</v>
      </c>
      <c r="F6" s="229" t="s">
        <v>382</v>
      </c>
      <c r="G6" s="100" t="s">
        <v>22</v>
      </c>
      <c r="H6" s="223">
        <v>5.3</v>
      </c>
      <c r="I6" s="220">
        <f t="shared" si="0"/>
        <v>31.799999999999997</v>
      </c>
      <c r="J6" s="97">
        <v>6</v>
      </c>
      <c r="K6" s="100" t="s">
        <v>22</v>
      </c>
      <c r="L6" s="100" t="s">
        <v>22</v>
      </c>
      <c r="M6" s="100" t="s">
        <v>22</v>
      </c>
      <c r="N6" s="183">
        <v>10878639002347</v>
      </c>
      <c r="O6" s="94">
        <v>1</v>
      </c>
      <c r="P6" s="95">
        <v>6</v>
      </c>
      <c r="Q6" s="96">
        <v>216</v>
      </c>
      <c r="R6" s="95" t="s">
        <v>484</v>
      </c>
      <c r="S6" s="97" t="s">
        <v>24</v>
      </c>
      <c r="T6" s="101" t="s">
        <v>25</v>
      </c>
      <c r="U6" s="97">
        <v>259</v>
      </c>
    </row>
    <row r="7" spans="1:44" s="99" customFormat="1">
      <c r="A7" s="93" t="s">
        <v>18</v>
      </c>
      <c r="B7" s="183">
        <v>878639002982</v>
      </c>
      <c r="C7" s="183"/>
      <c r="D7" s="93" t="s">
        <v>19</v>
      </c>
      <c r="E7" s="228" t="s">
        <v>485</v>
      </c>
      <c r="F7" s="229" t="s">
        <v>486</v>
      </c>
      <c r="G7" s="100" t="s">
        <v>22</v>
      </c>
      <c r="H7" s="223">
        <v>5.3</v>
      </c>
      <c r="I7" s="220">
        <f t="shared" si="0"/>
        <v>31.799999999999997</v>
      </c>
      <c r="J7" s="97">
        <v>6</v>
      </c>
      <c r="K7" s="100" t="s">
        <v>22</v>
      </c>
      <c r="L7" s="100" t="s">
        <v>22</v>
      </c>
      <c r="M7" s="100" t="s">
        <v>22</v>
      </c>
      <c r="N7" s="183">
        <v>10878639002989</v>
      </c>
      <c r="O7" s="94">
        <v>1</v>
      </c>
      <c r="P7" s="95">
        <v>6</v>
      </c>
      <c r="Q7" s="96">
        <v>216</v>
      </c>
      <c r="R7" s="95" t="s">
        <v>484</v>
      </c>
      <c r="S7" s="97" t="s">
        <v>24</v>
      </c>
      <c r="T7" s="101" t="s">
        <v>25</v>
      </c>
      <c r="U7" s="97">
        <v>259</v>
      </c>
    </row>
    <row r="8" spans="1:44" s="99" customFormat="1">
      <c r="A8" s="93" t="s">
        <v>18</v>
      </c>
      <c r="B8" s="183">
        <v>878639002753</v>
      </c>
      <c r="C8" s="183"/>
      <c r="D8" s="93" t="s">
        <v>19</v>
      </c>
      <c r="E8" s="228" t="s">
        <v>485</v>
      </c>
      <c r="F8" s="229" t="s">
        <v>487</v>
      </c>
      <c r="G8" s="100" t="s">
        <v>22</v>
      </c>
      <c r="H8" s="223">
        <v>6.25</v>
      </c>
      <c r="I8" s="220">
        <f t="shared" si="0"/>
        <v>37.5</v>
      </c>
      <c r="J8" s="97">
        <v>6</v>
      </c>
      <c r="K8" s="100" t="s">
        <v>22</v>
      </c>
      <c r="L8" s="100" t="s">
        <v>22</v>
      </c>
      <c r="M8" s="100" t="s">
        <v>22</v>
      </c>
      <c r="N8" s="183">
        <v>10878639002750</v>
      </c>
      <c r="O8" s="94">
        <v>1</v>
      </c>
      <c r="P8" s="95">
        <v>6</v>
      </c>
      <c r="Q8" s="96">
        <v>216</v>
      </c>
      <c r="R8" s="95" t="s">
        <v>484</v>
      </c>
      <c r="S8" s="97" t="s">
        <v>24</v>
      </c>
      <c r="T8" s="101" t="s">
        <v>25</v>
      </c>
      <c r="U8" s="97">
        <v>259</v>
      </c>
    </row>
    <row r="9" spans="1:44" s="99" customFormat="1">
      <c r="A9" s="93" t="s">
        <v>18</v>
      </c>
      <c r="B9" s="336">
        <v>878639002760</v>
      </c>
      <c r="C9" s="336" t="s">
        <v>632</v>
      </c>
      <c r="D9" s="93" t="s">
        <v>19</v>
      </c>
      <c r="E9" s="228" t="s">
        <v>485</v>
      </c>
      <c r="F9" s="229" t="s">
        <v>488</v>
      </c>
      <c r="G9" s="100" t="s">
        <v>22</v>
      </c>
      <c r="H9" s="223">
        <v>6.25</v>
      </c>
      <c r="I9" s="220">
        <f t="shared" si="0"/>
        <v>37.5</v>
      </c>
      <c r="J9" s="97">
        <v>6</v>
      </c>
      <c r="K9" s="100" t="s">
        <v>22</v>
      </c>
      <c r="L9" s="100" t="s">
        <v>22</v>
      </c>
      <c r="M9" s="100" t="s">
        <v>22</v>
      </c>
      <c r="N9" s="183">
        <v>10878639002767</v>
      </c>
      <c r="O9" s="94">
        <v>1</v>
      </c>
      <c r="P9" s="95">
        <v>6</v>
      </c>
      <c r="Q9" s="96">
        <v>216</v>
      </c>
      <c r="R9" s="95" t="s">
        <v>484</v>
      </c>
      <c r="S9" s="97" t="s">
        <v>24</v>
      </c>
      <c r="T9" s="101" t="s">
        <v>25</v>
      </c>
      <c r="U9" s="97">
        <v>259</v>
      </c>
    </row>
    <row r="10" spans="1:44" s="99" customFormat="1">
      <c r="A10" s="93" t="s">
        <v>18</v>
      </c>
      <c r="B10" s="336">
        <v>878639002784</v>
      </c>
      <c r="C10" s="336" t="s">
        <v>632</v>
      </c>
      <c r="D10" s="93" t="s">
        <v>19</v>
      </c>
      <c r="E10" s="228" t="s">
        <v>485</v>
      </c>
      <c r="F10" s="229" t="s">
        <v>489</v>
      </c>
      <c r="G10" s="100" t="s">
        <v>22</v>
      </c>
      <c r="H10" s="223">
        <v>6.25</v>
      </c>
      <c r="I10" s="220">
        <f t="shared" si="0"/>
        <v>37.5</v>
      </c>
      <c r="J10" s="97">
        <v>6</v>
      </c>
      <c r="K10" s="100" t="s">
        <v>22</v>
      </c>
      <c r="L10" s="100" t="s">
        <v>22</v>
      </c>
      <c r="M10" s="100" t="s">
        <v>22</v>
      </c>
      <c r="N10" s="183">
        <v>10878639002781</v>
      </c>
      <c r="O10" s="94">
        <v>1</v>
      </c>
      <c r="P10" s="95">
        <v>6</v>
      </c>
      <c r="Q10" s="97">
        <v>216</v>
      </c>
      <c r="R10" s="95" t="s">
        <v>484</v>
      </c>
      <c r="S10" s="97" t="s">
        <v>24</v>
      </c>
      <c r="T10" s="101" t="s">
        <v>25</v>
      </c>
      <c r="U10" s="97">
        <v>259</v>
      </c>
    </row>
    <row r="11" spans="1:44" s="99" customFormat="1">
      <c r="A11" s="93" t="s">
        <v>18</v>
      </c>
      <c r="B11" s="336">
        <v>878639002746</v>
      </c>
      <c r="C11" s="336" t="s">
        <v>632</v>
      </c>
      <c r="D11" s="93" t="s">
        <v>19</v>
      </c>
      <c r="E11" s="228" t="s">
        <v>485</v>
      </c>
      <c r="F11" s="229" t="s">
        <v>204</v>
      </c>
      <c r="G11" s="100" t="s">
        <v>22</v>
      </c>
      <c r="H11" s="223">
        <v>6.25</v>
      </c>
      <c r="I11" s="220">
        <f t="shared" si="0"/>
        <v>37.5</v>
      </c>
      <c r="J11" s="97">
        <v>6</v>
      </c>
      <c r="K11" s="100" t="s">
        <v>22</v>
      </c>
      <c r="L11" s="100" t="s">
        <v>22</v>
      </c>
      <c r="M11" s="100" t="s">
        <v>22</v>
      </c>
      <c r="N11" s="183">
        <v>10878639002743</v>
      </c>
      <c r="O11" s="94">
        <v>1</v>
      </c>
      <c r="P11" s="95">
        <v>6</v>
      </c>
      <c r="Q11" s="97">
        <v>216</v>
      </c>
      <c r="R11" s="95" t="s">
        <v>484</v>
      </c>
      <c r="S11" s="97" t="s">
        <v>24</v>
      </c>
      <c r="T11" s="101" t="s">
        <v>25</v>
      </c>
      <c r="U11" s="97">
        <v>259</v>
      </c>
    </row>
    <row r="12" spans="1:44" s="99" customFormat="1">
      <c r="A12" s="93" t="s">
        <v>18</v>
      </c>
      <c r="B12" s="183">
        <v>878639002777</v>
      </c>
      <c r="C12" s="183"/>
      <c r="D12" s="93" t="s">
        <v>19</v>
      </c>
      <c r="E12" s="228" t="s">
        <v>490</v>
      </c>
      <c r="F12" s="229" t="s">
        <v>28</v>
      </c>
      <c r="G12" s="100" t="s">
        <v>22</v>
      </c>
      <c r="H12" s="223">
        <v>9</v>
      </c>
      <c r="I12" s="220">
        <f t="shared" si="0"/>
        <v>54</v>
      </c>
      <c r="J12" s="97">
        <v>6</v>
      </c>
      <c r="K12" s="100" t="s">
        <v>22</v>
      </c>
      <c r="L12" s="100" t="s">
        <v>22</v>
      </c>
      <c r="M12" s="100" t="s">
        <v>22</v>
      </c>
      <c r="N12" s="183">
        <v>10878639002774</v>
      </c>
      <c r="O12" s="94">
        <v>2.4</v>
      </c>
      <c r="P12" s="95">
        <v>9.6</v>
      </c>
      <c r="Q12" s="97">
        <v>168</v>
      </c>
      <c r="R12" s="95" t="s">
        <v>492</v>
      </c>
      <c r="S12" s="97" t="s">
        <v>33</v>
      </c>
      <c r="T12" s="101" t="s">
        <v>491</v>
      </c>
      <c r="U12" s="97">
        <v>415</v>
      </c>
    </row>
    <row r="13" spans="1:44" s="99" customFormat="1">
      <c r="A13" s="93" t="s">
        <v>18</v>
      </c>
      <c r="B13" s="183">
        <v>878639002739</v>
      </c>
      <c r="C13" s="183"/>
      <c r="D13" s="93" t="s">
        <v>19</v>
      </c>
      <c r="E13" s="228" t="s">
        <v>490</v>
      </c>
      <c r="F13" s="229" t="s">
        <v>27</v>
      </c>
      <c r="G13" s="100" t="s">
        <v>22</v>
      </c>
      <c r="H13" s="223">
        <v>9</v>
      </c>
      <c r="I13" s="220">
        <f t="shared" si="0"/>
        <v>54</v>
      </c>
      <c r="J13" s="97">
        <v>6</v>
      </c>
      <c r="K13" s="100" t="s">
        <v>22</v>
      </c>
      <c r="L13" s="100" t="s">
        <v>22</v>
      </c>
      <c r="M13" s="100" t="s">
        <v>22</v>
      </c>
      <c r="N13" s="183">
        <v>10878639002736</v>
      </c>
      <c r="O13" s="94">
        <v>2.4</v>
      </c>
      <c r="P13" s="95">
        <v>9.6</v>
      </c>
      <c r="Q13" s="97">
        <v>168</v>
      </c>
      <c r="R13" s="95" t="s">
        <v>492</v>
      </c>
      <c r="S13" s="97" t="s">
        <v>33</v>
      </c>
      <c r="T13" s="101" t="s">
        <v>491</v>
      </c>
      <c r="U13" s="97">
        <v>415</v>
      </c>
    </row>
    <row r="14" spans="1:44" s="99" customFormat="1">
      <c r="A14" s="93" t="s">
        <v>18</v>
      </c>
      <c r="B14" s="336">
        <v>878639002999</v>
      </c>
      <c r="C14" s="336" t="s">
        <v>633</v>
      </c>
      <c r="D14" s="93" t="s">
        <v>19</v>
      </c>
      <c r="E14" s="228" t="s">
        <v>490</v>
      </c>
      <c r="F14" s="229" t="s">
        <v>486</v>
      </c>
      <c r="G14" s="100" t="s">
        <v>22</v>
      </c>
      <c r="H14" s="223">
        <v>9</v>
      </c>
      <c r="I14" s="220">
        <f t="shared" si="0"/>
        <v>54</v>
      </c>
      <c r="J14" s="97">
        <v>6</v>
      </c>
      <c r="K14" s="100" t="s">
        <v>22</v>
      </c>
      <c r="L14" s="100" t="s">
        <v>22</v>
      </c>
      <c r="M14" s="100" t="s">
        <v>22</v>
      </c>
      <c r="N14" s="183">
        <v>10878639002996</v>
      </c>
      <c r="O14" s="94">
        <v>2.4</v>
      </c>
      <c r="P14" s="95">
        <v>9.6</v>
      </c>
      <c r="Q14" s="97">
        <v>168</v>
      </c>
      <c r="R14" s="95" t="s">
        <v>492</v>
      </c>
      <c r="S14" s="97" t="s">
        <v>33</v>
      </c>
      <c r="T14" s="101" t="s">
        <v>491</v>
      </c>
      <c r="U14" s="97">
        <v>415</v>
      </c>
    </row>
    <row r="15" spans="1:44" s="99" customFormat="1">
      <c r="A15" s="93" t="s">
        <v>18</v>
      </c>
      <c r="B15" s="183">
        <v>878639002401</v>
      </c>
      <c r="C15" s="183"/>
      <c r="D15" s="93" t="s">
        <v>19</v>
      </c>
      <c r="E15" s="228" t="s">
        <v>493</v>
      </c>
      <c r="F15" s="229" t="s">
        <v>27</v>
      </c>
      <c r="G15" s="100" t="s">
        <v>22</v>
      </c>
      <c r="H15" s="223">
        <v>5</v>
      </c>
      <c r="I15" s="220">
        <f t="shared" si="0"/>
        <v>30</v>
      </c>
      <c r="J15" s="97">
        <v>6</v>
      </c>
      <c r="K15" s="100" t="s">
        <v>22</v>
      </c>
      <c r="L15" s="100" t="s">
        <v>22</v>
      </c>
      <c r="M15" s="100" t="s">
        <v>22</v>
      </c>
      <c r="N15" s="183">
        <v>10878639002408</v>
      </c>
      <c r="O15" s="94">
        <v>0.2</v>
      </c>
      <c r="P15" s="95">
        <v>1.2000000000000002</v>
      </c>
      <c r="Q15" s="97">
        <v>640</v>
      </c>
      <c r="R15" s="95" t="s">
        <v>495</v>
      </c>
      <c r="S15" s="97" t="s">
        <v>84</v>
      </c>
      <c r="T15" s="101" t="s">
        <v>494</v>
      </c>
      <c r="U15" s="97">
        <v>138</v>
      </c>
    </row>
    <row r="16" spans="1:44" s="99" customFormat="1">
      <c r="A16" s="93" t="s">
        <v>18</v>
      </c>
      <c r="B16" s="183">
        <v>878639002418</v>
      </c>
      <c r="C16" s="183"/>
      <c r="D16" s="93" t="s">
        <v>19</v>
      </c>
      <c r="E16" s="228" t="s">
        <v>493</v>
      </c>
      <c r="F16" s="230" t="s">
        <v>21</v>
      </c>
      <c r="G16" s="100" t="s">
        <v>22</v>
      </c>
      <c r="H16" s="223">
        <v>5</v>
      </c>
      <c r="I16" s="220">
        <f t="shared" si="0"/>
        <v>30</v>
      </c>
      <c r="J16" s="231">
        <v>6</v>
      </c>
      <c r="K16" s="100" t="s">
        <v>22</v>
      </c>
      <c r="L16" s="100" t="s">
        <v>22</v>
      </c>
      <c r="M16" s="100" t="s">
        <v>22</v>
      </c>
      <c r="N16" s="183">
        <v>10878639002415</v>
      </c>
      <c r="O16" s="94">
        <v>0.2</v>
      </c>
      <c r="P16" s="95">
        <v>1.2000000000000002</v>
      </c>
      <c r="Q16" s="96">
        <v>640</v>
      </c>
      <c r="R16" s="95" t="s">
        <v>495</v>
      </c>
      <c r="S16" s="97" t="s">
        <v>84</v>
      </c>
      <c r="T16" s="130" t="s">
        <v>494</v>
      </c>
      <c r="U16" s="97">
        <v>138</v>
      </c>
    </row>
    <row r="17" spans="1:24" s="99" customFormat="1">
      <c r="A17" s="93" t="s">
        <v>18</v>
      </c>
      <c r="B17" s="183">
        <v>878639002425</v>
      </c>
      <c r="C17" s="183"/>
      <c r="D17" s="93" t="s">
        <v>19</v>
      </c>
      <c r="E17" s="228" t="s">
        <v>493</v>
      </c>
      <c r="F17" s="230" t="s">
        <v>28</v>
      </c>
      <c r="G17" s="100" t="s">
        <v>22</v>
      </c>
      <c r="H17" s="223">
        <v>5</v>
      </c>
      <c r="I17" s="220">
        <f t="shared" si="0"/>
        <v>30</v>
      </c>
      <c r="J17" s="231">
        <v>6</v>
      </c>
      <c r="K17" s="100" t="s">
        <v>22</v>
      </c>
      <c r="L17" s="100" t="s">
        <v>22</v>
      </c>
      <c r="M17" s="100" t="s">
        <v>22</v>
      </c>
      <c r="N17" s="183">
        <v>10878639002422</v>
      </c>
      <c r="O17" s="94">
        <v>0.2</v>
      </c>
      <c r="P17" s="95">
        <v>1.2000000000000002</v>
      </c>
      <c r="Q17" s="96">
        <v>640</v>
      </c>
      <c r="R17" s="95" t="s">
        <v>495</v>
      </c>
      <c r="S17" s="97" t="s">
        <v>84</v>
      </c>
      <c r="T17" s="130" t="s">
        <v>494</v>
      </c>
      <c r="U17" s="97">
        <v>138</v>
      </c>
    </row>
    <row r="18" spans="1:24" s="99" customFormat="1">
      <c r="A18" s="93" t="s">
        <v>18</v>
      </c>
      <c r="B18" s="183">
        <v>878639002432</v>
      </c>
      <c r="C18" s="183"/>
      <c r="D18" s="93" t="s">
        <v>19</v>
      </c>
      <c r="E18" s="228" t="s">
        <v>493</v>
      </c>
      <c r="F18" s="230" t="s">
        <v>88</v>
      </c>
      <c r="G18" s="100" t="s">
        <v>22</v>
      </c>
      <c r="H18" s="223">
        <v>5</v>
      </c>
      <c r="I18" s="220">
        <f t="shared" si="0"/>
        <v>30</v>
      </c>
      <c r="J18" s="231">
        <v>6</v>
      </c>
      <c r="K18" s="100" t="s">
        <v>22</v>
      </c>
      <c r="L18" s="100" t="s">
        <v>22</v>
      </c>
      <c r="M18" s="100" t="s">
        <v>22</v>
      </c>
      <c r="N18" s="183">
        <v>10878639002439</v>
      </c>
      <c r="O18" s="94">
        <v>0.2</v>
      </c>
      <c r="P18" s="95">
        <v>1.2000000000000002</v>
      </c>
      <c r="Q18" s="96">
        <v>640</v>
      </c>
      <c r="R18" s="95" t="s">
        <v>495</v>
      </c>
      <c r="S18" s="97" t="s">
        <v>84</v>
      </c>
      <c r="T18" s="130" t="s">
        <v>494</v>
      </c>
      <c r="U18" s="97">
        <v>138</v>
      </c>
    </row>
    <row r="19" spans="1:24" s="99" customFormat="1">
      <c r="A19" s="93" t="s">
        <v>18</v>
      </c>
      <c r="B19" s="183">
        <v>878639002906</v>
      </c>
      <c r="C19" s="183"/>
      <c r="D19" s="93" t="s">
        <v>19</v>
      </c>
      <c r="E19" s="228" t="s">
        <v>493</v>
      </c>
      <c r="F19" s="230" t="s">
        <v>486</v>
      </c>
      <c r="G19" s="100" t="s">
        <v>22</v>
      </c>
      <c r="H19" s="223">
        <v>5</v>
      </c>
      <c r="I19" s="220">
        <f t="shared" si="0"/>
        <v>30</v>
      </c>
      <c r="J19" s="231">
        <v>6</v>
      </c>
      <c r="K19" s="100" t="s">
        <v>22</v>
      </c>
      <c r="L19" s="100" t="s">
        <v>22</v>
      </c>
      <c r="M19" s="100" t="s">
        <v>22</v>
      </c>
      <c r="N19" s="183">
        <v>10878639002903</v>
      </c>
      <c r="O19" s="94">
        <v>0.2</v>
      </c>
      <c r="P19" s="95">
        <v>1.2000000000000002</v>
      </c>
      <c r="Q19" s="96">
        <v>640</v>
      </c>
      <c r="R19" s="95" t="s">
        <v>495</v>
      </c>
      <c r="S19" s="97" t="s">
        <v>84</v>
      </c>
      <c r="T19" s="130" t="s">
        <v>494</v>
      </c>
      <c r="U19" s="97">
        <v>138</v>
      </c>
    </row>
    <row r="20" spans="1:24" s="162" customFormat="1" ht="14.25" customHeight="1">
      <c r="A20" s="93" t="s">
        <v>18</v>
      </c>
      <c r="B20" s="183">
        <v>878639002449</v>
      </c>
      <c r="C20" s="183"/>
      <c r="D20" s="93" t="s">
        <v>19</v>
      </c>
      <c r="E20" s="214" t="s">
        <v>496</v>
      </c>
      <c r="F20" s="215" t="s">
        <v>29</v>
      </c>
      <c r="G20" s="100" t="s">
        <v>22</v>
      </c>
      <c r="H20" s="223">
        <v>5.25</v>
      </c>
      <c r="I20" s="220">
        <f t="shared" si="0"/>
        <v>31.5</v>
      </c>
      <c r="J20" s="130">
        <v>6</v>
      </c>
      <c r="K20" s="100" t="s">
        <v>22</v>
      </c>
      <c r="L20" s="100" t="s">
        <v>22</v>
      </c>
      <c r="M20" s="100" t="s">
        <v>22</v>
      </c>
      <c r="N20" s="183">
        <v>10878639002446</v>
      </c>
      <c r="O20" s="115">
        <v>0.17</v>
      </c>
      <c r="P20" s="95">
        <v>1.1000000000000001</v>
      </c>
      <c r="Q20" s="97">
        <v>640</v>
      </c>
      <c r="R20" s="97" t="s">
        <v>495</v>
      </c>
      <c r="S20" s="114" t="s">
        <v>84</v>
      </c>
      <c r="T20" s="114" t="s">
        <v>494</v>
      </c>
      <c r="U20" s="97">
        <v>138</v>
      </c>
      <c r="V20" s="233"/>
      <c r="W20" s="233"/>
      <c r="X20" s="233"/>
    </row>
    <row r="21" spans="1:24" s="162" customFormat="1" ht="14.25" customHeight="1">
      <c r="A21" s="93" t="s">
        <v>18</v>
      </c>
      <c r="B21" s="336">
        <v>878639002456</v>
      </c>
      <c r="C21" s="336" t="s">
        <v>633</v>
      </c>
      <c r="D21" s="93" t="s">
        <v>19</v>
      </c>
      <c r="E21" s="214" t="s">
        <v>496</v>
      </c>
      <c r="F21" s="215" t="s">
        <v>383</v>
      </c>
      <c r="G21" s="100" t="s">
        <v>22</v>
      </c>
      <c r="H21" s="223">
        <v>5.25</v>
      </c>
      <c r="I21" s="220">
        <f t="shared" si="0"/>
        <v>31.5</v>
      </c>
      <c r="J21" s="130">
        <v>6</v>
      </c>
      <c r="K21" s="100" t="s">
        <v>22</v>
      </c>
      <c r="L21" s="100" t="s">
        <v>22</v>
      </c>
      <c r="M21" s="100" t="s">
        <v>22</v>
      </c>
      <c r="N21" s="183">
        <v>10878639002453</v>
      </c>
      <c r="O21" s="115">
        <v>0.17</v>
      </c>
      <c r="P21" s="95">
        <v>1.1000000000000001</v>
      </c>
      <c r="Q21" s="97">
        <v>640</v>
      </c>
      <c r="R21" s="97" t="s">
        <v>495</v>
      </c>
      <c r="S21" s="114" t="s">
        <v>84</v>
      </c>
      <c r="T21" s="114" t="s">
        <v>494</v>
      </c>
      <c r="U21" s="97">
        <v>138</v>
      </c>
      <c r="V21" s="233"/>
      <c r="W21" s="233"/>
      <c r="X21" s="233"/>
    </row>
    <row r="22" spans="1:24" s="162" customFormat="1" ht="14.5">
      <c r="A22" s="93" t="s">
        <v>18</v>
      </c>
      <c r="B22" s="336">
        <v>878639002463</v>
      </c>
      <c r="C22" s="336" t="s">
        <v>633</v>
      </c>
      <c r="D22" s="93" t="s">
        <v>19</v>
      </c>
      <c r="E22" s="215" t="s">
        <v>502</v>
      </c>
      <c r="F22" s="215" t="s">
        <v>233</v>
      </c>
      <c r="G22" s="100" t="s">
        <v>22</v>
      </c>
      <c r="H22" s="223">
        <v>5</v>
      </c>
      <c r="I22" s="220">
        <f t="shared" si="0"/>
        <v>60</v>
      </c>
      <c r="J22" s="130">
        <v>12</v>
      </c>
      <c r="K22" s="227" t="s">
        <v>503</v>
      </c>
      <c r="L22" s="100" t="s">
        <v>22</v>
      </c>
      <c r="M22" s="100" t="s">
        <v>22</v>
      </c>
      <c r="N22" s="183">
        <v>10878639002460</v>
      </c>
      <c r="O22" s="115">
        <v>0.3</v>
      </c>
      <c r="P22" s="130">
        <v>3.5999999999999996</v>
      </c>
      <c r="Q22" s="130">
        <v>400</v>
      </c>
      <c r="R22" s="130" t="s">
        <v>500</v>
      </c>
      <c r="S22" s="130" t="s">
        <v>498</v>
      </c>
      <c r="T22" s="130" t="s">
        <v>499</v>
      </c>
      <c r="U22" s="130">
        <v>165</v>
      </c>
      <c r="V22" s="233"/>
      <c r="W22" s="233"/>
      <c r="X22" s="233"/>
    </row>
    <row r="23" spans="1:24" s="99" customFormat="1" ht="14.5">
      <c r="A23" s="93" t="s">
        <v>18</v>
      </c>
      <c r="B23" s="336">
        <v>878639002470</v>
      </c>
      <c r="C23" s="336" t="s">
        <v>633</v>
      </c>
      <c r="D23" s="93" t="s">
        <v>19</v>
      </c>
      <c r="E23" s="214" t="s">
        <v>502</v>
      </c>
      <c r="F23" s="215" t="s">
        <v>27</v>
      </c>
      <c r="G23" s="100" t="s">
        <v>22</v>
      </c>
      <c r="H23" s="223">
        <v>5</v>
      </c>
      <c r="I23" s="220">
        <f t="shared" si="0"/>
        <v>60</v>
      </c>
      <c r="J23" s="130">
        <v>12</v>
      </c>
      <c r="K23" s="227" t="s">
        <v>503</v>
      </c>
      <c r="L23" s="100" t="s">
        <v>22</v>
      </c>
      <c r="M23" s="100" t="s">
        <v>22</v>
      </c>
      <c r="N23" s="183">
        <v>10878639002477</v>
      </c>
      <c r="O23" s="161">
        <v>0.3</v>
      </c>
      <c r="P23" s="95">
        <v>3.5999999999999996</v>
      </c>
      <c r="Q23" s="160">
        <v>400</v>
      </c>
      <c r="R23" s="97" t="s">
        <v>500</v>
      </c>
      <c r="S23" s="97" t="s">
        <v>498</v>
      </c>
      <c r="T23" s="97" t="s">
        <v>499</v>
      </c>
      <c r="U23" s="160">
        <v>165</v>
      </c>
      <c r="V23" s="210"/>
      <c r="W23" s="210"/>
      <c r="X23" s="210"/>
    </row>
    <row r="24" spans="1:24" s="99" customFormat="1">
      <c r="A24" s="93" t="s">
        <v>18</v>
      </c>
      <c r="B24" s="183">
        <v>878639002135</v>
      </c>
      <c r="C24" s="183"/>
      <c r="D24" s="130" t="s">
        <v>595</v>
      </c>
      <c r="E24" s="214" t="s">
        <v>504</v>
      </c>
      <c r="F24" s="215" t="s">
        <v>101</v>
      </c>
      <c r="G24" s="100" t="s">
        <v>22</v>
      </c>
      <c r="H24" s="223">
        <v>4.25</v>
      </c>
      <c r="I24" s="220">
        <f t="shared" si="0"/>
        <v>25.5</v>
      </c>
      <c r="J24" s="130">
        <v>6</v>
      </c>
      <c r="K24" s="100" t="s">
        <v>135</v>
      </c>
      <c r="L24" s="100" t="s">
        <v>22</v>
      </c>
      <c r="M24" s="100" t="s">
        <v>22</v>
      </c>
      <c r="N24" s="183">
        <v>10878639002132</v>
      </c>
      <c r="O24" s="161">
        <v>0.75</v>
      </c>
      <c r="P24" s="95">
        <v>4.5</v>
      </c>
      <c r="Q24" s="160">
        <v>348</v>
      </c>
      <c r="R24" s="97" t="s">
        <v>505</v>
      </c>
      <c r="S24" s="97" t="s">
        <v>150</v>
      </c>
      <c r="T24" s="97" t="s">
        <v>151</v>
      </c>
      <c r="U24" s="160">
        <v>253</v>
      </c>
      <c r="V24" s="210"/>
      <c r="W24" s="210"/>
      <c r="X24" s="210"/>
    </row>
    <row r="25" spans="1:24" s="99" customFormat="1">
      <c r="A25" s="93" t="s">
        <v>18</v>
      </c>
      <c r="B25" s="183">
        <v>878639002166</v>
      </c>
      <c r="C25" s="183"/>
      <c r="D25" s="130" t="s">
        <v>595</v>
      </c>
      <c r="E25" s="214" t="s">
        <v>504</v>
      </c>
      <c r="F25" s="215" t="s">
        <v>147</v>
      </c>
      <c r="G25" s="100" t="s">
        <v>22</v>
      </c>
      <c r="H25" s="223">
        <v>4.5</v>
      </c>
      <c r="I25" s="220">
        <f t="shared" si="0"/>
        <v>27</v>
      </c>
      <c r="J25" s="130">
        <v>6</v>
      </c>
      <c r="K25" s="212" t="s">
        <v>135</v>
      </c>
      <c r="L25" s="100" t="s">
        <v>22</v>
      </c>
      <c r="M25" s="100" t="s">
        <v>22</v>
      </c>
      <c r="N25" s="183">
        <v>10878639002163</v>
      </c>
      <c r="O25" s="161">
        <v>0.75</v>
      </c>
      <c r="P25" s="95">
        <v>4.5</v>
      </c>
      <c r="Q25" s="160">
        <v>348</v>
      </c>
      <c r="R25" s="97" t="s">
        <v>505</v>
      </c>
      <c r="S25" s="97" t="s">
        <v>150</v>
      </c>
      <c r="T25" s="97" t="s">
        <v>151</v>
      </c>
      <c r="U25" s="160">
        <v>253</v>
      </c>
      <c r="V25" s="210"/>
      <c r="W25" s="210"/>
      <c r="X25" s="210"/>
    </row>
    <row r="26" spans="1:24" s="99" customFormat="1">
      <c r="A26" s="93" t="s">
        <v>18</v>
      </c>
      <c r="B26" s="336">
        <v>878639002913</v>
      </c>
      <c r="C26" s="336" t="s">
        <v>632</v>
      </c>
      <c r="D26" s="130" t="s">
        <v>595</v>
      </c>
      <c r="E26" s="214" t="s">
        <v>504</v>
      </c>
      <c r="F26" s="215" t="s">
        <v>204</v>
      </c>
      <c r="G26" s="100" t="s">
        <v>22</v>
      </c>
      <c r="H26" s="223">
        <v>4.5</v>
      </c>
      <c r="I26" s="220">
        <f t="shared" si="0"/>
        <v>27</v>
      </c>
      <c r="J26" s="130">
        <v>6</v>
      </c>
      <c r="K26" s="212" t="s">
        <v>135</v>
      </c>
      <c r="L26" s="100" t="s">
        <v>22</v>
      </c>
      <c r="M26" s="100" t="s">
        <v>22</v>
      </c>
      <c r="N26" s="183">
        <v>10878639002910</v>
      </c>
      <c r="O26" s="161">
        <v>0.75</v>
      </c>
      <c r="P26" s="95">
        <v>4.5</v>
      </c>
      <c r="Q26" s="160">
        <v>348</v>
      </c>
      <c r="R26" s="97" t="s">
        <v>505</v>
      </c>
      <c r="S26" s="97" t="s">
        <v>150</v>
      </c>
      <c r="T26" s="97" t="s">
        <v>151</v>
      </c>
      <c r="U26" s="160">
        <v>253</v>
      </c>
      <c r="V26" s="210"/>
      <c r="W26" s="210"/>
      <c r="X26" s="210"/>
    </row>
    <row r="27" spans="1:24" s="99" customFormat="1">
      <c r="A27" s="93" t="s">
        <v>18</v>
      </c>
      <c r="B27" s="183">
        <v>878639002920</v>
      </c>
      <c r="C27" s="183"/>
      <c r="D27" s="130" t="s">
        <v>595</v>
      </c>
      <c r="E27" s="214" t="s">
        <v>504</v>
      </c>
      <c r="F27" s="215" t="s">
        <v>29</v>
      </c>
      <c r="G27" s="100" t="s">
        <v>22</v>
      </c>
      <c r="H27" s="223">
        <v>4.5</v>
      </c>
      <c r="I27" s="220">
        <f t="shared" si="0"/>
        <v>27</v>
      </c>
      <c r="J27" s="130">
        <v>6</v>
      </c>
      <c r="K27" s="212" t="s">
        <v>135</v>
      </c>
      <c r="L27" s="100" t="s">
        <v>22</v>
      </c>
      <c r="M27" s="100" t="s">
        <v>22</v>
      </c>
      <c r="N27" s="183">
        <v>10878639002927</v>
      </c>
      <c r="O27" s="161">
        <v>0.75</v>
      </c>
      <c r="P27" s="95">
        <v>4.5</v>
      </c>
      <c r="Q27" s="160">
        <v>348</v>
      </c>
      <c r="R27" s="97" t="s">
        <v>505</v>
      </c>
      <c r="S27" s="97" t="s">
        <v>150</v>
      </c>
      <c r="T27" s="97" t="s">
        <v>151</v>
      </c>
      <c r="U27" s="160">
        <v>253</v>
      </c>
      <c r="V27" s="210"/>
      <c r="W27" s="210"/>
      <c r="X27" s="210"/>
    </row>
    <row r="28" spans="1:24" s="99" customFormat="1">
      <c r="A28" s="93" t="s">
        <v>18</v>
      </c>
      <c r="B28" s="183">
        <v>878639002111</v>
      </c>
      <c r="C28" s="183"/>
      <c r="D28" s="130" t="s">
        <v>595</v>
      </c>
      <c r="E28" s="228" t="s">
        <v>506</v>
      </c>
      <c r="F28" s="230" t="s">
        <v>101</v>
      </c>
      <c r="G28" s="100" t="s">
        <v>22</v>
      </c>
      <c r="H28" s="223">
        <v>5</v>
      </c>
      <c r="I28" s="220">
        <f t="shared" si="0"/>
        <v>30</v>
      </c>
      <c r="J28" s="231">
        <v>6</v>
      </c>
      <c r="K28" s="100" t="s">
        <v>135</v>
      </c>
      <c r="L28" s="100" t="s">
        <v>22</v>
      </c>
      <c r="M28" s="100" t="s">
        <v>22</v>
      </c>
      <c r="N28" s="183">
        <v>10878639002118</v>
      </c>
      <c r="O28" s="94">
        <v>0.5</v>
      </c>
      <c r="P28" s="95">
        <v>3</v>
      </c>
      <c r="Q28" s="97">
        <v>285</v>
      </c>
      <c r="R28" s="95" t="s">
        <v>507</v>
      </c>
      <c r="S28" s="97" t="s">
        <v>58</v>
      </c>
      <c r="T28" s="130" t="s">
        <v>146</v>
      </c>
      <c r="U28" s="97">
        <v>202</v>
      </c>
    </row>
    <row r="29" spans="1:24" s="99" customFormat="1">
      <c r="A29" s="93" t="s">
        <v>18</v>
      </c>
      <c r="B29" s="336">
        <v>878639002128</v>
      </c>
      <c r="C29" s="336" t="s">
        <v>633</v>
      </c>
      <c r="D29" s="130" t="s">
        <v>595</v>
      </c>
      <c r="E29" s="234" t="s">
        <v>506</v>
      </c>
      <c r="F29" s="230" t="s">
        <v>163</v>
      </c>
      <c r="G29" s="100" t="s">
        <v>22</v>
      </c>
      <c r="H29" s="223">
        <v>5</v>
      </c>
      <c r="I29" s="220">
        <f t="shared" si="0"/>
        <v>30</v>
      </c>
      <c r="J29" s="97">
        <v>6</v>
      </c>
      <c r="K29" s="100" t="s">
        <v>135</v>
      </c>
      <c r="L29" s="100" t="s">
        <v>22</v>
      </c>
      <c r="M29" s="100" t="s">
        <v>22</v>
      </c>
      <c r="N29" s="183">
        <v>10878639002125</v>
      </c>
      <c r="O29" s="94">
        <v>0.5</v>
      </c>
      <c r="P29" s="95">
        <v>3</v>
      </c>
      <c r="Q29" s="97">
        <v>285</v>
      </c>
      <c r="R29" s="95" t="s">
        <v>507</v>
      </c>
      <c r="S29" s="97" t="s">
        <v>58</v>
      </c>
      <c r="T29" s="130" t="s">
        <v>146</v>
      </c>
      <c r="U29" s="97">
        <v>202</v>
      </c>
    </row>
    <row r="30" spans="1:24" s="99" customFormat="1">
      <c r="A30" s="93" t="s">
        <v>18</v>
      </c>
      <c r="B30" s="183">
        <v>878639002180</v>
      </c>
      <c r="C30" s="183"/>
      <c r="D30" s="130" t="s">
        <v>595</v>
      </c>
      <c r="E30" s="234" t="s">
        <v>506</v>
      </c>
      <c r="F30" s="157" t="s">
        <v>147</v>
      </c>
      <c r="G30" s="100" t="s">
        <v>22</v>
      </c>
      <c r="H30" s="223">
        <v>5.25</v>
      </c>
      <c r="I30" s="220">
        <f t="shared" si="0"/>
        <v>31.5</v>
      </c>
      <c r="J30" s="97">
        <v>6</v>
      </c>
      <c r="K30" s="100" t="s">
        <v>135</v>
      </c>
      <c r="L30" s="100" t="s">
        <v>22</v>
      </c>
      <c r="M30" s="100" t="s">
        <v>22</v>
      </c>
      <c r="N30" s="183">
        <v>10878639002187</v>
      </c>
      <c r="O30" s="94">
        <v>0.5</v>
      </c>
      <c r="P30" s="95">
        <v>3</v>
      </c>
      <c r="Q30" s="97">
        <v>285</v>
      </c>
      <c r="R30" s="95" t="s">
        <v>507</v>
      </c>
      <c r="S30" s="97" t="s">
        <v>58</v>
      </c>
      <c r="T30" s="130" t="s">
        <v>146</v>
      </c>
      <c r="U30" s="97">
        <v>202</v>
      </c>
    </row>
    <row r="31" spans="1:24" s="99" customFormat="1">
      <c r="A31" s="93" t="s">
        <v>18</v>
      </c>
      <c r="B31" s="336">
        <v>878639002104</v>
      </c>
      <c r="C31" s="336" t="s">
        <v>632</v>
      </c>
      <c r="D31" s="130" t="s">
        <v>595</v>
      </c>
      <c r="E31" s="234" t="s">
        <v>506</v>
      </c>
      <c r="F31" s="157" t="s">
        <v>204</v>
      </c>
      <c r="G31" s="100" t="s">
        <v>22</v>
      </c>
      <c r="H31" s="223">
        <v>5.25</v>
      </c>
      <c r="I31" s="220">
        <f t="shared" si="0"/>
        <v>31.5</v>
      </c>
      <c r="J31" s="97">
        <v>6</v>
      </c>
      <c r="K31" s="100" t="s">
        <v>135</v>
      </c>
      <c r="L31" s="100" t="s">
        <v>22</v>
      </c>
      <c r="M31" s="100" t="s">
        <v>22</v>
      </c>
      <c r="N31" s="183">
        <v>10878639002101</v>
      </c>
      <c r="O31" s="94">
        <v>0.5</v>
      </c>
      <c r="P31" s="95">
        <v>3</v>
      </c>
      <c r="Q31" s="97">
        <v>285</v>
      </c>
      <c r="R31" s="95" t="s">
        <v>507</v>
      </c>
      <c r="S31" s="97" t="s">
        <v>58</v>
      </c>
      <c r="T31" s="130" t="s">
        <v>146</v>
      </c>
      <c r="U31" s="97">
        <v>202</v>
      </c>
    </row>
    <row r="32" spans="1:24" s="99" customFormat="1">
      <c r="A32" s="93" t="s">
        <v>18</v>
      </c>
      <c r="B32" s="183">
        <v>878639002883</v>
      </c>
      <c r="C32" s="183"/>
      <c r="D32" s="130" t="s">
        <v>595</v>
      </c>
      <c r="E32" s="234" t="s">
        <v>506</v>
      </c>
      <c r="F32" s="229" t="s">
        <v>29</v>
      </c>
      <c r="G32" s="100" t="s">
        <v>22</v>
      </c>
      <c r="H32" s="223">
        <v>5.25</v>
      </c>
      <c r="I32" s="220">
        <f t="shared" si="0"/>
        <v>31.5</v>
      </c>
      <c r="J32" s="97">
        <v>6</v>
      </c>
      <c r="K32" s="100" t="s">
        <v>135</v>
      </c>
      <c r="L32" s="100" t="s">
        <v>22</v>
      </c>
      <c r="M32" s="100" t="s">
        <v>22</v>
      </c>
      <c r="N32" s="183">
        <v>10878639002880</v>
      </c>
      <c r="O32" s="94">
        <v>0.5</v>
      </c>
      <c r="P32" s="95">
        <v>3</v>
      </c>
      <c r="Q32" s="97">
        <v>285</v>
      </c>
      <c r="R32" s="95" t="s">
        <v>507</v>
      </c>
      <c r="S32" s="97" t="s">
        <v>58</v>
      </c>
      <c r="T32" s="130" t="s">
        <v>146</v>
      </c>
      <c r="U32" s="97">
        <v>202</v>
      </c>
    </row>
    <row r="33" spans="1:24" s="99" customFormat="1">
      <c r="A33" s="93" t="s">
        <v>18</v>
      </c>
      <c r="B33" s="183">
        <v>878639002029</v>
      </c>
      <c r="C33" s="183"/>
      <c r="D33" s="130" t="s">
        <v>595</v>
      </c>
      <c r="E33" s="234" t="s">
        <v>508</v>
      </c>
      <c r="F33" s="230" t="s">
        <v>163</v>
      </c>
      <c r="G33" s="100" t="s">
        <v>22</v>
      </c>
      <c r="H33" s="223">
        <v>5</v>
      </c>
      <c r="I33" s="220">
        <f t="shared" si="0"/>
        <v>60</v>
      </c>
      <c r="J33" s="97">
        <v>12</v>
      </c>
      <c r="K33" s="100" t="s">
        <v>509</v>
      </c>
      <c r="L33" s="100" t="s">
        <v>22</v>
      </c>
      <c r="M33" s="100" t="s">
        <v>22</v>
      </c>
      <c r="N33" s="183">
        <v>10878639002026</v>
      </c>
      <c r="O33" s="94">
        <v>0.3</v>
      </c>
      <c r="P33" s="95">
        <v>3.5999999999999996</v>
      </c>
      <c r="Q33" s="97">
        <v>186</v>
      </c>
      <c r="R33" s="95" t="s">
        <v>510</v>
      </c>
      <c r="S33" s="97" t="s">
        <v>106</v>
      </c>
      <c r="T33" s="130" t="s">
        <v>119</v>
      </c>
      <c r="U33" s="97">
        <v>329</v>
      </c>
    </row>
    <row r="34" spans="1:24" s="99" customFormat="1">
      <c r="A34" s="93" t="s">
        <v>18</v>
      </c>
      <c r="B34" s="183">
        <v>878639002210</v>
      </c>
      <c r="C34" s="183"/>
      <c r="D34" s="130" t="s">
        <v>595</v>
      </c>
      <c r="E34" s="234" t="s">
        <v>511</v>
      </c>
      <c r="F34" s="157" t="s">
        <v>163</v>
      </c>
      <c r="G34" s="100" t="s">
        <v>22</v>
      </c>
      <c r="H34" s="223">
        <v>5</v>
      </c>
      <c r="I34" s="220">
        <f t="shared" si="0"/>
        <v>60</v>
      </c>
      <c r="J34" s="97">
        <v>12</v>
      </c>
      <c r="K34" s="100" t="s">
        <v>509</v>
      </c>
      <c r="L34" s="100" t="s">
        <v>22</v>
      </c>
      <c r="M34" s="100" t="s">
        <v>22</v>
      </c>
      <c r="N34" s="183">
        <v>10878639002217</v>
      </c>
      <c r="O34" s="94">
        <v>0.3</v>
      </c>
      <c r="P34" s="95">
        <v>3.5999999999999996</v>
      </c>
      <c r="Q34" s="97">
        <v>132</v>
      </c>
      <c r="R34" s="95" t="s">
        <v>512</v>
      </c>
      <c r="S34" s="97" t="s">
        <v>103</v>
      </c>
      <c r="T34" s="130" t="s">
        <v>117</v>
      </c>
      <c r="U34" s="97">
        <v>385</v>
      </c>
    </row>
    <row r="35" spans="1:24" s="99" customFormat="1">
      <c r="A35" s="93" t="s">
        <v>18</v>
      </c>
      <c r="B35" s="336">
        <v>878639002227</v>
      </c>
      <c r="C35" s="336" t="s">
        <v>633</v>
      </c>
      <c r="D35" s="130" t="s">
        <v>595</v>
      </c>
      <c r="E35" s="234" t="s">
        <v>511</v>
      </c>
      <c r="F35" s="157" t="s">
        <v>101</v>
      </c>
      <c r="G35" s="100" t="s">
        <v>22</v>
      </c>
      <c r="H35" s="223">
        <v>5</v>
      </c>
      <c r="I35" s="220">
        <f t="shared" si="0"/>
        <v>60</v>
      </c>
      <c r="J35" s="97">
        <v>12</v>
      </c>
      <c r="K35" s="100" t="s">
        <v>509</v>
      </c>
      <c r="L35" s="100" t="s">
        <v>22</v>
      </c>
      <c r="M35" s="100" t="s">
        <v>22</v>
      </c>
      <c r="N35" s="183">
        <v>10878639002224</v>
      </c>
      <c r="O35" s="94">
        <v>0.3</v>
      </c>
      <c r="P35" s="95">
        <v>3.5999999999999996</v>
      </c>
      <c r="Q35" s="97">
        <v>132</v>
      </c>
      <c r="R35" s="95" t="s">
        <v>512</v>
      </c>
      <c r="S35" s="97" t="s">
        <v>103</v>
      </c>
      <c r="T35" s="130" t="s">
        <v>117</v>
      </c>
      <c r="U35" s="97">
        <v>385</v>
      </c>
    </row>
    <row r="36" spans="1:24" s="99" customFormat="1">
      <c r="A36" s="93" t="s">
        <v>18</v>
      </c>
      <c r="B36" s="183">
        <v>878639002203</v>
      </c>
      <c r="C36" s="183"/>
      <c r="D36" s="131" t="s">
        <v>598</v>
      </c>
      <c r="E36" s="128" t="s">
        <v>528</v>
      </c>
      <c r="F36" s="129" t="s">
        <v>29</v>
      </c>
      <c r="G36" s="100" t="s">
        <v>22</v>
      </c>
      <c r="H36" s="223">
        <v>5.5</v>
      </c>
      <c r="I36" s="220">
        <f t="shared" si="0"/>
        <v>66</v>
      </c>
      <c r="J36" s="130">
        <v>12</v>
      </c>
      <c r="K36" s="100" t="s">
        <v>509</v>
      </c>
      <c r="L36" s="100" t="s">
        <v>22</v>
      </c>
      <c r="M36" s="100" t="s">
        <v>22</v>
      </c>
      <c r="N36" s="183">
        <v>10878639002200</v>
      </c>
      <c r="O36" s="115">
        <v>0.3</v>
      </c>
      <c r="P36" s="95">
        <v>3.5999999999999996</v>
      </c>
      <c r="Q36" s="97">
        <v>186</v>
      </c>
      <c r="R36" s="97" t="s">
        <v>529</v>
      </c>
      <c r="S36" s="97" t="s">
        <v>103</v>
      </c>
      <c r="T36" s="101" t="s">
        <v>119</v>
      </c>
      <c r="U36" s="97">
        <v>385</v>
      </c>
    </row>
    <row r="37" spans="1:24" s="99" customFormat="1">
      <c r="A37" s="93" t="s">
        <v>18</v>
      </c>
      <c r="B37" s="183">
        <v>878639002234</v>
      </c>
      <c r="C37" s="183"/>
      <c r="D37" s="131" t="s">
        <v>598</v>
      </c>
      <c r="E37" s="128" t="s">
        <v>530</v>
      </c>
      <c r="F37" s="129" t="s">
        <v>29</v>
      </c>
      <c r="G37" s="100" t="s">
        <v>22</v>
      </c>
      <c r="H37" s="223">
        <v>5.5</v>
      </c>
      <c r="I37" s="220">
        <f t="shared" si="0"/>
        <v>66</v>
      </c>
      <c r="J37" s="130">
        <v>12</v>
      </c>
      <c r="K37" s="100" t="s">
        <v>509</v>
      </c>
      <c r="L37" s="100" t="s">
        <v>22</v>
      </c>
      <c r="M37" s="100" t="s">
        <v>22</v>
      </c>
      <c r="N37" s="183">
        <v>10878639002231</v>
      </c>
      <c r="O37" s="115">
        <v>0.38</v>
      </c>
      <c r="P37" s="95">
        <v>4.5600000000000005</v>
      </c>
      <c r="Q37" s="97">
        <v>186</v>
      </c>
      <c r="R37" s="97" t="s">
        <v>529</v>
      </c>
      <c r="S37" s="97" t="s">
        <v>106</v>
      </c>
      <c r="T37" s="101" t="s">
        <v>119</v>
      </c>
      <c r="U37" s="97">
        <v>385</v>
      </c>
      <c r="V37" s="210"/>
      <c r="W37" s="210"/>
      <c r="X37" s="210"/>
    </row>
    <row r="38" spans="1:24" s="99" customFormat="1">
      <c r="A38" s="93" t="s">
        <v>18</v>
      </c>
      <c r="B38" s="336">
        <v>878639002636</v>
      </c>
      <c r="C38" s="336" t="s">
        <v>633</v>
      </c>
      <c r="D38" s="131" t="s">
        <v>598</v>
      </c>
      <c r="E38" s="128" t="s">
        <v>531</v>
      </c>
      <c r="F38" s="129" t="s">
        <v>488</v>
      </c>
      <c r="G38" s="100" t="s">
        <v>22</v>
      </c>
      <c r="H38" s="223">
        <v>5.5</v>
      </c>
      <c r="I38" s="220">
        <f t="shared" si="0"/>
        <v>66</v>
      </c>
      <c r="J38" s="130">
        <v>12</v>
      </c>
      <c r="K38" s="100" t="s">
        <v>509</v>
      </c>
      <c r="L38" s="100" t="s">
        <v>22</v>
      </c>
      <c r="M38" s="100" t="s">
        <v>22</v>
      </c>
      <c r="N38" s="183">
        <v>10878639002637</v>
      </c>
      <c r="O38" s="132">
        <v>0.5</v>
      </c>
      <c r="P38" s="95">
        <v>6</v>
      </c>
      <c r="Q38" s="97">
        <v>186</v>
      </c>
      <c r="R38" s="97" t="s">
        <v>529</v>
      </c>
      <c r="S38" s="97" t="s">
        <v>103</v>
      </c>
      <c r="T38" s="101" t="s">
        <v>119</v>
      </c>
      <c r="U38" s="97">
        <v>385</v>
      </c>
    </row>
    <row r="39" spans="1:24" s="99" customFormat="1">
      <c r="A39" s="93" t="s">
        <v>18</v>
      </c>
      <c r="B39" s="336">
        <v>878639002623</v>
      </c>
      <c r="C39" s="336" t="s">
        <v>632</v>
      </c>
      <c r="D39" s="131" t="s">
        <v>598</v>
      </c>
      <c r="E39" s="128" t="s">
        <v>532</v>
      </c>
      <c r="F39" s="144" t="s">
        <v>488</v>
      </c>
      <c r="G39" s="100" t="s">
        <v>22</v>
      </c>
      <c r="H39" s="223">
        <v>5.5</v>
      </c>
      <c r="I39" s="220">
        <f t="shared" si="0"/>
        <v>66</v>
      </c>
      <c r="J39" s="211">
        <v>12</v>
      </c>
      <c r="K39" s="212" t="s">
        <v>509</v>
      </c>
      <c r="L39" s="100" t="s">
        <v>22</v>
      </c>
      <c r="M39" s="100" t="s">
        <v>22</v>
      </c>
      <c r="N39" s="183">
        <v>10878639002620</v>
      </c>
      <c r="O39" s="115">
        <v>0.5</v>
      </c>
      <c r="P39" s="95">
        <v>6</v>
      </c>
      <c r="Q39" s="97">
        <v>186</v>
      </c>
      <c r="R39" s="97" t="s">
        <v>529</v>
      </c>
      <c r="S39" s="97" t="s">
        <v>106</v>
      </c>
      <c r="T39" s="101" t="s">
        <v>119</v>
      </c>
      <c r="U39" s="97">
        <v>385</v>
      </c>
      <c r="V39" s="210"/>
      <c r="W39" s="210"/>
      <c r="X39" s="210"/>
    </row>
    <row r="40" spans="1:24">
      <c r="A40" s="93" t="s">
        <v>18</v>
      </c>
      <c r="B40" s="336">
        <v>878639002654</v>
      </c>
      <c r="C40" s="336" t="s">
        <v>632</v>
      </c>
      <c r="D40" s="131" t="s">
        <v>598</v>
      </c>
      <c r="E40" s="143" t="s">
        <v>533</v>
      </c>
      <c r="F40" s="144" t="s">
        <v>488</v>
      </c>
      <c r="G40" s="145" t="s">
        <v>22</v>
      </c>
      <c r="H40" s="223">
        <v>5.5</v>
      </c>
      <c r="I40" s="220">
        <f t="shared" si="0"/>
        <v>66</v>
      </c>
      <c r="J40" s="147">
        <v>12</v>
      </c>
      <c r="K40" s="213" t="s">
        <v>509</v>
      </c>
      <c r="L40" s="100" t="s">
        <v>22</v>
      </c>
      <c r="M40" s="100" t="s">
        <v>22</v>
      </c>
      <c r="N40" s="183">
        <v>10878639002651</v>
      </c>
      <c r="O40" s="148">
        <v>0.25</v>
      </c>
      <c r="P40" s="149">
        <v>3</v>
      </c>
      <c r="Q40" s="150">
        <v>186</v>
      </c>
      <c r="R40" s="150" t="s">
        <v>529</v>
      </c>
      <c r="S40" s="150" t="s">
        <v>123</v>
      </c>
      <c r="T40" s="146" t="s">
        <v>119</v>
      </c>
      <c r="U40" s="150">
        <v>385</v>
      </c>
    </row>
    <row r="41" spans="1:24" s="99" customFormat="1">
      <c r="A41" s="93" t="s">
        <v>18</v>
      </c>
      <c r="B41" s="183">
        <v>878639002500</v>
      </c>
      <c r="C41" s="183"/>
      <c r="D41" s="131" t="s">
        <v>599</v>
      </c>
      <c r="E41" s="128" t="s">
        <v>553</v>
      </c>
      <c r="F41" s="129" t="s">
        <v>21</v>
      </c>
      <c r="G41" s="100" t="s">
        <v>22</v>
      </c>
      <c r="H41" s="223">
        <v>6.25</v>
      </c>
      <c r="I41" s="220">
        <f t="shared" si="0"/>
        <v>37.5</v>
      </c>
      <c r="J41" s="211">
        <v>6</v>
      </c>
      <c r="K41" s="212" t="s">
        <v>135</v>
      </c>
      <c r="L41" s="100" t="s">
        <v>22</v>
      </c>
      <c r="M41" s="100" t="s">
        <v>22</v>
      </c>
      <c r="N41" s="183">
        <v>10878639002507</v>
      </c>
      <c r="O41" s="132">
        <v>1</v>
      </c>
      <c r="P41" s="95">
        <v>6</v>
      </c>
      <c r="Q41" s="130">
        <v>150</v>
      </c>
      <c r="R41" s="97" t="s">
        <v>554</v>
      </c>
      <c r="S41" s="97" t="s">
        <v>155</v>
      </c>
      <c r="T41" s="101" t="s">
        <v>156</v>
      </c>
      <c r="U41" s="97">
        <v>259</v>
      </c>
      <c r="V41" s="210"/>
      <c r="W41" s="210"/>
      <c r="X41" s="210"/>
    </row>
    <row r="42" spans="1:24" s="99" customFormat="1">
      <c r="A42" s="93" t="s">
        <v>18</v>
      </c>
      <c r="B42" s="183">
        <v>878639002517</v>
      </c>
      <c r="C42" s="183"/>
      <c r="D42" s="131" t="s">
        <v>599</v>
      </c>
      <c r="E42" s="128" t="s">
        <v>555</v>
      </c>
      <c r="F42" s="129" t="s">
        <v>166</v>
      </c>
      <c r="G42" s="100" t="s">
        <v>22</v>
      </c>
      <c r="H42" s="223">
        <v>6.25</v>
      </c>
      <c r="I42" s="220">
        <f t="shared" si="0"/>
        <v>37.5</v>
      </c>
      <c r="J42" s="211">
        <v>6</v>
      </c>
      <c r="K42" s="212" t="s">
        <v>135</v>
      </c>
      <c r="L42" s="100" t="s">
        <v>22</v>
      </c>
      <c r="M42" s="100" t="s">
        <v>22</v>
      </c>
      <c r="N42" s="183">
        <v>10878639002514</v>
      </c>
      <c r="O42" s="132">
        <v>1</v>
      </c>
      <c r="P42" s="95">
        <v>6</v>
      </c>
      <c r="Q42" s="130">
        <v>150</v>
      </c>
      <c r="R42" s="97" t="s">
        <v>554</v>
      </c>
      <c r="S42" s="97" t="s">
        <v>155</v>
      </c>
      <c r="T42" s="101" t="s">
        <v>156</v>
      </c>
      <c r="U42" s="97">
        <v>259</v>
      </c>
      <c r="V42" s="210"/>
      <c r="W42" s="210"/>
      <c r="X42" s="210"/>
    </row>
    <row r="43" spans="1:24" s="99" customFormat="1">
      <c r="A43" s="93" t="s">
        <v>18</v>
      </c>
      <c r="B43" s="183">
        <v>878639002524</v>
      </c>
      <c r="C43" s="183"/>
      <c r="D43" s="131" t="s">
        <v>599</v>
      </c>
      <c r="E43" s="128" t="s">
        <v>553</v>
      </c>
      <c r="F43" s="129" t="s">
        <v>28</v>
      </c>
      <c r="G43" s="100" t="s">
        <v>22</v>
      </c>
      <c r="H43" s="223">
        <v>6.25</v>
      </c>
      <c r="I43" s="220">
        <f t="shared" si="0"/>
        <v>37.5</v>
      </c>
      <c r="J43" s="211">
        <v>6</v>
      </c>
      <c r="K43" s="100" t="s">
        <v>135</v>
      </c>
      <c r="L43" s="100" t="s">
        <v>22</v>
      </c>
      <c r="M43" s="100" t="s">
        <v>22</v>
      </c>
      <c r="N43" s="183">
        <v>10878639002521</v>
      </c>
      <c r="O43" s="132">
        <v>1</v>
      </c>
      <c r="P43" s="95">
        <v>6</v>
      </c>
      <c r="Q43" s="130">
        <v>150</v>
      </c>
      <c r="R43" s="101" t="s">
        <v>554</v>
      </c>
      <c r="S43" s="97" t="s">
        <v>155</v>
      </c>
      <c r="T43" s="97" t="s">
        <v>156</v>
      </c>
      <c r="U43" s="211">
        <v>259</v>
      </c>
      <c r="V43" s="240"/>
      <c r="W43" s="240"/>
      <c r="X43" s="241"/>
    </row>
    <row r="44" spans="1:24" s="99" customFormat="1">
      <c r="A44" s="93" t="s">
        <v>18</v>
      </c>
      <c r="B44" s="336">
        <v>878639002531</v>
      </c>
      <c r="C44" s="336" t="s">
        <v>632</v>
      </c>
      <c r="D44" s="131" t="s">
        <v>599</v>
      </c>
      <c r="E44" s="128" t="s">
        <v>556</v>
      </c>
      <c r="F44" s="129" t="s">
        <v>163</v>
      </c>
      <c r="G44" s="100" t="s">
        <v>22</v>
      </c>
      <c r="H44" s="223">
        <v>6.25</v>
      </c>
      <c r="I44" s="220">
        <f t="shared" si="0"/>
        <v>37.5</v>
      </c>
      <c r="J44" s="211">
        <v>6</v>
      </c>
      <c r="K44" s="100" t="s">
        <v>135</v>
      </c>
      <c r="L44" s="100" t="s">
        <v>22</v>
      </c>
      <c r="M44" s="100" t="s">
        <v>22</v>
      </c>
      <c r="N44" s="183">
        <v>10878639002538</v>
      </c>
      <c r="O44" s="132">
        <v>1</v>
      </c>
      <c r="P44" s="95">
        <v>6</v>
      </c>
      <c r="Q44" s="130">
        <v>150</v>
      </c>
      <c r="R44" s="101" t="s">
        <v>554</v>
      </c>
      <c r="S44" s="97" t="s">
        <v>155</v>
      </c>
      <c r="T44" s="97" t="s">
        <v>156</v>
      </c>
      <c r="U44" s="211">
        <v>259</v>
      </c>
      <c r="V44" s="210"/>
      <c r="W44" s="210"/>
      <c r="X44" s="210"/>
    </row>
    <row r="45" spans="1:24" s="99" customFormat="1">
      <c r="A45" s="93" t="s">
        <v>18</v>
      </c>
      <c r="B45" s="336">
        <v>878639002296</v>
      </c>
      <c r="C45" s="336" t="s">
        <v>632</v>
      </c>
      <c r="D45" s="131" t="s">
        <v>599</v>
      </c>
      <c r="E45" s="128" t="s">
        <v>393</v>
      </c>
      <c r="F45" s="129" t="s">
        <v>204</v>
      </c>
      <c r="G45" s="100" t="s">
        <v>22</v>
      </c>
      <c r="H45" s="223">
        <v>6.25</v>
      </c>
      <c r="I45" s="220">
        <f t="shared" si="0"/>
        <v>37.5</v>
      </c>
      <c r="J45" s="211">
        <v>6</v>
      </c>
      <c r="K45" s="100" t="s">
        <v>135</v>
      </c>
      <c r="L45" s="100" t="s">
        <v>22</v>
      </c>
      <c r="M45" s="100" t="s">
        <v>22</v>
      </c>
      <c r="N45" s="183">
        <v>10878639002293</v>
      </c>
      <c r="O45" s="139">
        <v>1</v>
      </c>
      <c r="P45" s="95">
        <v>6</v>
      </c>
      <c r="Q45" s="130">
        <v>150</v>
      </c>
      <c r="R45" s="101" t="s">
        <v>554</v>
      </c>
      <c r="S45" s="97" t="s">
        <v>155</v>
      </c>
      <c r="T45" s="97" t="s">
        <v>156</v>
      </c>
      <c r="U45" s="211">
        <v>259</v>
      </c>
      <c r="V45" s="210"/>
      <c r="W45" s="210"/>
      <c r="X45" s="210"/>
    </row>
    <row r="46" spans="1:24" s="99" customFormat="1">
      <c r="A46" s="93" t="s">
        <v>18</v>
      </c>
      <c r="B46" s="183">
        <v>878639002289</v>
      </c>
      <c r="C46" s="183"/>
      <c r="D46" s="131" t="s">
        <v>599</v>
      </c>
      <c r="E46" s="128" t="s">
        <v>557</v>
      </c>
      <c r="F46" s="129" t="s">
        <v>29</v>
      </c>
      <c r="G46" s="100" t="s">
        <v>22</v>
      </c>
      <c r="H46" s="223">
        <v>6.25</v>
      </c>
      <c r="I46" s="220">
        <f t="shared" si="0"/>
        <v>37.5</v>
      </c>
      <c r="J46" s="130">
        <v>6</v>
      </c>
      <c r="K46" s="167" t="s">
        <v>135</v>
      </c>
      <c r="L46" s="100" t="s">
        <v>22</v>
      </c>
      <c r="M46" s="100" t="s">
        <v>22</v>
      </c>
      <c r="N46" s="183">
        <v>10878639002286</v>
      </c>
      <c r="O46" s="132">
        <v>1</v>
      </c>
      <c r="P46" s="95">
        <v>6</v>
      </c>
      <c r="Q46" s="97">
        <v>150</v>
      </c>
      <c r="R46" s="97" t="s">
        <v>554</v>
      </c>
      <c r="S46" s="97" t="s">
        <v>155</v>
      </c>
      <c r="T46" s="101" t="s">
        <v>156</v>
      </c>
      <c r="U46" s="97">
        <v>259</v>
      </c>
      <c r="V46" s="210"/>
      <c r="W46" s="210"/>
      <c r="X46" s="210"/>
    </row>
    <row r="47" spans="1:24" s="99" customFormat="1">
      <c r="A47" s="93" t="s">
        <v>18</v>
      </c>
      <c r="B47" s="183">
        <v>878639002494</v>
      </c>
      <c r="C47" s="183"/>
      <c r="D47" s="141" t="s">
        <v>600</v>
      </c>
      <c r="E47" s="128" t="s">
        <v>558</v>
      </c>
      <c r="F47" s="157" t="s">
        <v>28</v>
      </c>
      <c r="G47" s="100" t="s">
        <v>22</v>
      </c>
      <c r="H47" s="223">
        <v>7.5</v>
      </c>
      <c r="I47" s="223">
        <f t="shared" ref="I47:I56" si="1">+H47*J47</f>
        <v>120</v>
      </c>
      <c r="J47" s="130">
        <v>16</v>
      </c>
      <c r="K47" s="100" t="s">
        <v>560</v>
      </c>
      <c r="L47" s="100" t="s">
        <v>22</v>
      </c>
      <c r="M47" s="100" t="s">
        <v>22</v>
      </c>
      <c r="N47" s="183">
        <v>10878639002491</v>
      </c>
      <c r="O47" s="139">
        <v>0.5</v>
      </c>
      <c r="P47" s="95">
        <v>8</v>
      </c>
      <c r="Q47" s="97">
        <v>224</v>
      </c>
      <c r="R47" s="97" t="s">
        <v>562</v>
      </c>
      <c r="S47" s="97" t="s">
        <v>559</v>
      </c>
      <c r="T47" s="101" t="s">
        <v>561</v>
      </c>
      <c r="U47" s="97">
        <v>329</v>
      </c>
      <c r="V47" s="210"/>
      <c r="W47" s="210"/>
      <c r="X47" s="210"/>
    </row>
    <row r="48" spans="1:24" s="99" customFormat="1">
      <c r="A48" s="93" t="s">
        <v>18</v>
      </c>
      <c r="B48" s="336">
        <v>878639002593</v>
      </c>
      <c r="C48" s="336" t="s">
        <v>632</v>
      </c>
      <c r="D48" s="141" t="s">
        <v>600</v>
      </c>
      <c r="E48" s="128" t="s">
        <v>558</v>
      </c>
      <c r="F48" s="129" t="s">
        <v>27</v>
      </c>
      <c r="G48" s="100" t="s">
        <v>22</v>
      </c>
      <c r="H48" s="223">
        <v>7.5</v>
      </c>
      <c r="I48" s="223">
        <f t="shared" si="1"/>
        <v>120</v>
      </c>
      <c r="J48" s="130">
        <v>16</v>
      </c>
      <c r="K48" s="100" t="s">
        <v>560</v>
      </c>
      <c r="L48" s="100" t="s">
        <v>22</v>
      </c>
      <c r="M48" s="100" t="s">
        <v>22</v>
      </c>
      <c r="N48" s="183">
        <v>10878639002590</v>
      </c>
      <c r="O48" s="139">
        <v>0.5</v>
      </c>
      <c r="P48" s="95">
        <v>8</v>
      </c>
      <c r="Q48" s="97">
        <v>224</v>
      </c>
      <c r="R48" s="97" t="s">
        <v>562</v>
      </c>
      <c r="S48" s="97" t="s">
        <v>559</v>
      </c>
      <c r="T48" s="101" t="s">
        <v>561</v>
      </c>
      <c r="U48" s="97">
        <v>329</v>
      </c>
      <c r="V48" s="210"/>
      <c r="W48" s="210"/>
      <c r="X48" s="210"/>
    </row>
    <row r="49" spans="1:24" s="99" customFormat="1">
      <c r="A49" s="93" t="s">
        <v>18</v>
      </c>
      <c r="B49" s="336">
        <v>878639002951</v>
      </c>
      <c r="C49" s="336" t="s">
        <v>633</v>
      </c>
      <c r="D49" s="141" t="s">
        <v>600</v>
      </c>
      <c r="E49" s="128" t="s">
        <v>558</v>
      </c>
      <c r="F49" s="157" t="s">
        <v>384</v>
      </c>
      <c r="G49" s="100" t="s">
        <v>22</v>
      </c>
      <c r="H49" s="223">
        <v>7.5</v>
      </c>
      <c r="I49" s="223">
        <f t="shared" si="1"/>
        <v>120</v>
      </c>
      <c r="J49" s="130">
        <v>16</v>
      </c>
      <c r="K49" s="100" t="s">
        <v>560</v>
      </c>
      <c r="L49" s="100" t="s">
        <v>22</v>
      </c>
      <c r="M49" s="100" t="s">
        <v>22</v>
      </c>
      <c r="N49" s="183">
        <v>10878639002958</v>
      </c>
      <c r="O49" s="139">
        <v>0.5</v>
      </c>
      <c r="P49" s="95">
        <v>8</v>
      </c>
      <c r="Q49" s="97">
        <v>224</v>
      </c>
      <c r="R49" s="97" t="s">
        <v>562</v>
      </c>
      <c r="S49" s="97" t="s">
        <v>559</v>
      </c>
      <c r="T49" s="101" t="s">
        <v>561</v>
      </c>
      <c r="U49" s="97">
        <v>329</v>
      </c>
      <c r="V49" s="210"/>
      <c r="W49" s="210"/>
      <c r="X49" s="210"/>
    </row>
    <row r="50" spans="1:24" s="99" customFormat="1">
      <c r="A50" s="93" t="s">
        <v>18</v>
      </c>
      <c r="B50" s="183">
        <v>878639002197</v>
      </c>
      <c r="C50" s="183"/>
      <c r="D50" s="141" t="s">
        <v>600</v>
      </c>
      <c r="E50" s="128" t="s">
        <v>563</v>
      </c>
      <c r="F50" s="157" t="s">
        <v>28</v>
      </c>
      <c r="G50" s="100" t="s">
        <v>22</v>
      </c>
      <c r="H50" s="223">
        <v>7.5</v>
      </c>
      <c r="I50" s="223">
        <f t="shared" si="1"/>
        <v>120</v>
      </c>
      <c r="J50" s="130">
        <v>16</v>
      </c>
      <c r="K50" s="100" t="s">
        <v>560</v>
      </c>
      <c r="L50" s="100" t="s">
        <v>22</v>
      </c>
      <c r="M50" s="100" t="s">
        <v>22</v>
      </c>
      <c r="N50" s="183">
        <v>10878639002194</v>
      </c>
      <c r="O50" s="139">
        <v>0.5</v>
      </c>
      <c r="P50" s="95">
        <v>8</v>
      </c>
      <c r="Q50" s="97">
        <v>224</v>
      </c>
      <c r="R50" s="97" t="s">
        <v>562</v>
      </c>
      <c r="S50" s="97" t="s">
        <v>559</v>
      </c>
      <c r="T50" s="101" t="s">
        <v>561</v>
      </c>
      <c r="U50" s="97">
        <v>329</v>
      </c>
      <c r="V50" s="210"/>
      <c r="W50" s="210"/>
      <c r="X50" s="210"/>
    </row>
    <row r="51" spans="1:24" s="99" customFormat="1">
      <c r="A51" s="93" t="s">
        <v>18</v>
      </c>
      <c r="B51" s="183">
        <v>878639002555</v>
      </c>
      <c r="C51" s="183"/>
      <c r="D51" s="141" t="s">
        <v>600</v>
      </c>
      <c r="E51" s="128" t="s">
        <v>564</v>
      </c>
      <c r="F51" s="129" t="s">
        <v>28</v>
      </c>
      <c r="G51" s="100" t="s">
        <v>22</v>
      </c>
      <c r="H51" s="223">
        <v>7.5</v>
      </c>
      <c r="I51" s="223">
        <f t="shared" si="1"/>
        <v>45</v>
      </c>
      <c r="J51" s="130">
        <v>6</v>
      </c>
      <c r="K51" s="100" t="s">
        <v>135</v>
      </c>
      <c r="L51" s="100" t="s">
        <v>22</v>
      </c>
      <c r="M51" s="100" t="s">
        <v>22</v>
      </c>
      <c r="N51" s="183">
        <v>10878639002552</v>
      </c>
      <c r="O51" s="132">
        <v>0.1</v>
      </c>
      <c r="P51" s="95">
        <v>0.60000000000000009</v>
      </c>
      <c r="Q51" s="97">
        <v>528</v>
      </c>
      <c r="R51" s="97" t="s">
        <v>565</v>
      </c>
      <c r="S51" s="97" t="s">
        <v>202</v>
      </c>
      <c r="T51" s="101" t="s">
        <v>202</v>
      </c>
      <c r="U51" s="97">
        <v>144</v>
      </c>
    </row>
    <row r="52" spans="1:24" s="99" customFormat="1">
      <c r="A52" s="93" t="s">
        <v>18</v>
      </c>
      <c r="B52" s="336">
        <v>878639002548</v>
      </c>
      <c r="C52" s="336" t="s">
        <v>632</v>
      </c>
      <c r="D52" s="141" t="s">
        <v>600</v>
      </c>
      <c r="E52" s="128" t="s">
        <v>564</v>
      </c>
      <c r="F52" s="129" t="s">
        <v>27</v>
      </c>
      <c r="G52" s="100" t="s">
        <v>22</v>
      </c>
      <c r="H52" s="223">
        <v>7.5</v>
      </c>
      <c r="I52" s="223">
        <f t="shared" si="1"/>
        <v>45</v>
      </c>
      <c r="J52" s="130">
        <v>6</v>
      </c>
      <c r="K52" s="100" t="s">
        <v>135</v>
      </c>
      <c r="L52" s="100" t="s">
        <v>22</v>
      </c>
      <c r="M52" s="100" t="s">
        <v>22</v>
      </c>
      <c r="N52" s="183">
        <v>10878639002545</v>
      </c>
      <c r="O52" s="139">
        <v>0.1</v>
      </c>
      <c r="P52" s="95">
        <v>0.60000000000000009</v>
      </c>
      <c r="Q52" s="97">
        <v>528</v>
      </c>
      <c r="R52" s="97" t="s">
        <v>565</v>
      </c>
      <c r="S52" s="97" t="s">
        <v>202</v>
      </c>
      <c r="T52" s="101" t="s">
        <v>202</v>
      </c>
      <c r="U52" s="97">
        <v>144</v>
      </c>
    </row>
    <row r="53" spans="1:24" s="99" customFormat="1">
      <c r="A53" s="93" t="s">
        <v>18</v>
      </c>
      <c r="B53" s="183">
        <v>878639002937</v>
      </c>
      <c r="C53" s="183"/>
      <c r="D53" s="141" t="s">
        <v>600</v>
      </c>
      <c r="E53" s="128" t="s">
        <v>564</v>
      </c>
      <c r="F53" s="129" t="s">
        <v>384</v>
      </c>
      <c r="G53" s="100" t="s">
        <v>22</v>
      </c>
      <c r="H53" s="223">
        <v>7.5</v>
      </c>
      <c r="I53" s="223">
        <f t="shared" si="1"/>
        <v>45</v>
      </c>
      <c r="J53" s="130">
        <v>6</v>
      </c>
      <c r="K53" s="100" t="s">
        <v>135</v>
      </c>
      <c r="L53" s="100" t="s">
        <v>22</v>
      </c>
      <c r="M53" s="100" t="s">
        <v>22</v>
      </c>
      <c r="N53" s="183">
        <v>10878639002934</v>
      </c>
      <c r="O53" s="139">
        <v>0.1</v>
      </c>
      <c r="P53" s="95">
        <v>0.60000000000000009</v>
      </c>
      <c r="Q53" s="97">
        <v>528</v>
      </c>
      <c r="R53" s="97" t="s">
        <v>565</v>
      </c>
      <c r="S53" s="97" t="s">
        <v>202</v>
      </c>
      <c r="T53" s="101" t="s">
        <v>202</v>
      </c>
      <c r="U53" s="97">
        <v>144</v>
      </c>
    </row>
    <row r="54" spans="1:24" s="99" customFormat="1">
      <c r="A54" s="93" t="s">
        <v>18</v>
      </c>
      <c r="B54" s="183">
        <v>878639002487</v>
      </c>
      <c r="C54" s="183"/>
      <c r="D54" s="141" t="s">
        <v>600</v>
      </c>
      <c r="E54" s="128" t="s">
        <v>205</v>
      </c>
      <c r="F54" s="129" t="s">
        <v>28</v>
      </c>
      <c r="G54" s="100" t="s">
        <v>22</v>
      </c>
      <c r="H54" s="223">
        <v>7.5</v>
      </c>
      <c r="I54" s="223">
        <f t="shared" si="1"/>
        <v>120</v>
      </c>
      <c r="J54" s="130">
        <v>16</v>
      </c>
      <c r="K54" s="100" t="s">
        <v>560</v>
      </c>
      <c r="L54" s="100" t="s">
        <v>22</v>
      </c>
      <c r="M54" s="100" t="s">
        <v>22</v>
      </c>
      <c r="N54" s="183">
        <v>10878639002484</v>
      </c>
      <c r="O54" s="139">
        <v>0.3</v>
      </c>
      <c r="P54" s="95">
        <v>4.8</v>
      </c>
      <c r="Q54" s="97">
        <v>300</v>
      </c>
      <c r="R54" s="97" t="s">
        <v>566</v>
      </c>
      <c r="S54" s="97" t="s">
        <v>210</v>
      </c>
      <c r="T54" s="101" t="s">
        <v>211</v>
      </c>
      <c r="U54" s="97">
        <v>243</v>
      </c>
    </row>
    <row r="55" spans="1:24" s="99" customFormat="1">
      <c r="A55" s="93" t="s">
        <v>18</v>
      </c>
      <c r="B55" s="336">
        <v>878639002944</v>
      </c>
      <c r="C55" s="336" t="s">
        <v>633</v>
      </c>
      <c r="D55" s="141" t="s">
        <v>600</v>
      </c>
      <c r="E55" s="128" t="s">
        <v>205</v>
      </c>
      <c r="F55" s="129" t="s">
        <v>384</v>
      </c>
      <c r="G55" s="100" t="s">
        <v>22</v>
      </c>
      <c r="H55" s="223">
        <v>7.5</v>
      </c>
      <c r="I55" s="223">
        <f t="shared" si="1"/>
        <v>120</v>
      </c>
      <c r="J55" s="130">
        <v>16</v>
      </c>
      <c r="K55" s="100" t="s">
        <v>560</v>
      </c>
      <c r="L55" s="100" t="s">
        <v>22</v>
      </c>
      <c r="M55" s="100" t="s">
        <v>22</v>
      </c>
      <c r="N55" s="183">
        <v>10878639002941</v>
      </c>
      <c r="O55" s="139">
        <v>0.3</v>
      </c>
      <c r="P55" s="95">
        <v>4.8</v>
      </c>
      <c r="Q55" s="97">
        <v>300</v>
      </c>
      <c r="R55" s="97" t="s">
        <v>566</v>
      </c>
      <c r="S55" s="97" t="s">
        <v>210</v>
      </c>
      <c r="T55" s="101" t="s">
        <v>211</v>
      </c>
      <c r="U55" s="97">
        <v>243</v>
      </c>
    </row>
    <row r="56" spans="1:24" s="99" customFormat="1">
      <c r="A56" s="93" t="s">
        <v>18</v>
      </c>
      <c r="B56" s="183">
        <v>878639002586</v>
      </c>
      <c r="C56" s="183"/>
      <c r="D56" s="141" t="s">
        <v>600</v>
      </c>
      <c r="E56" s="128" t="s">
        <v>567</v>
      </c>
      <c r="F56" s="129" t="s">
        <v>28</v>
      </c>
      <c r="G56" s="100" t="s">
        <v>22</v>
      </c>
      <c r="H56" s="223">
        <v>7.5</v>
      </c>
      <c r="I56" s="223">
        <f t="shared" si="1"/>
        <v>90</v>
      </c>
      <c r="J56" s="130">
        <v>12</v>
      </c>
      <c r="K56" s="100" t="s">
        <v>509</v>
      </c>
      <c r="L56" s="100" t="s">
        <v>22</v>
      </c>
      <c r="M56" s="100" t="s">
        <v>22</v>
      </c>
      <c r="N56" s="183">
        <v>10878639002583</v>
      </c>
      <c r="O56" s="139">
        <v>0.25</v>
      </c>
      <c r="P56" s="95">
        <v>3</v>
      </c>
      <c r="Q56" s="97">
        <v>150</v>
      </c>
      <c r="R56" s="97" t="s">
        <v>569</v>
      </c>
      <c r="S56" s="97" t="s">
        <v>568</v>
      </c>
      <c r="T56" s="101" t="s">
        <v>568</v>
      </c>
      <c r="U56" s="97">
        <v>102</v>
      </c>
    </row>
    <row r="57" spans="1:24" s="99" customFormat="1">
      <c r="A57" s="93" t="s">
        <v>18</v>
      </c>
      <c r="B57" s="183">
        <v>878639008663</v>
      </c>
      <c r="C57" s="183"/>
      <c r="D57" s="131" t="s">
        <v>603</v>
      </c>
      <c r="E57" s="242" t="s">
        <v>585</v>
      </c>
      <c r="F57" s="242" t="s">
        <v>233</v>
      </c>
      <c r="G57" s="100" t="s">
        <v>22</v>
      </c>
      <c r="H57" s="223">
        <v>13.75</v>
      </c>
      <c r="I57" s="223">
        <f>+H57*J57</f>
        <v>82.5</v>
      </c>
      <c r="J57" s="130">
        <v>6</v>
      </c>
      <c r="K57" s="100" t="s">
        <v>135</v>
      </c>
      <c r="L57" s="100" t="s">
        <v>22</v>
      </c>
      <c r="M57" s="100" t="s">
        <v>22</v>
      </c>
      <c r="N57" s="183">
        <v>10878639008660</v>
      </c>
      <c r="O57" s="132">
        <v>2</v>
      </c>
      <c r="P57" s="95">
        <v>12</v>
      </c>
      <c r="Q57" s="130">
        <v>55</v>
      </c>
      <c r="R57" s="130" t="s">
        <v>588</v>
      </c>
      <c r="S57" s="97" t="s">
        <v>586</v>
      </c>
      <c r="T57" s="101" t="s">
        <v>587</v>
      </c>
      <c r="U57" s="97">
        <v>1053</v>
      </c>
    </row>
    <row r="58" spans="1:24" s="99" customFormat="1">
      <c r="A58" s="93" t="s">
        <v>18</v>
      </c>
      <c r="B58" s="183">
        <v>878639008670</v>
      </c>
      <c r="C58" s="183"/>
      <c r="D58" s="131" t="s">
        <v>603</v>
      </c>
      <c r="E58" s="242" t="s">
        <v>585</v>
      </c>
      <c r="F58" s="242" t="s">
        <v>486</v>
      </c>
      <c r="G58" s="100" t="s">
        <v>22</v>
      </c>
      <c r="H58" s="223">
        <v>13.75</v>
      </c>
      <c r="I58" s="223">
        <f>+H58*J58</f>
        <v>82.5</v>
      </c>
      <c r="J58" s="130">
        <v>6</v>
      </c>
      <c r="K58" s="100" t="s">
        <v>135</v>
      </c>
      <c r="L58" s="100" t="s">
        <v>22</v>
      </c>
      <c r="M58" s="100" t="s">
        <v>22</v>
      </c>
      <c r="N58" s="183">
        <v>10878639008677</v>
      </c>
      <c r="O58" s="132">
        <v>2</v>
      </c>
      <c r="P58" s="95">
        <v>12</v>
      </c>
      <c r="Q58" s="130">
        <v>55</v>
      </c>
      <c r="R58" s="130" t="s">
        <v>588</v>
      </c>
      <c r="S58" s="97" t="s">
        <v>586</v>
      </c>
      <c r="T58" s="101" t="s">
        <v>587</v>
      </c>
      <c r="U58" s="97">
        <v>1053</v>
      </c>
    </row>
    <row r="59" spans="1:24" s="99" customFormat="1">
      <c r="A59" s="93" t="s">
        <v>18</v>
      </c>
      <c r="B59" s="183">
        <v>878639008755</v>
      </c>
      <c r="C59" s="183"/>
      <c r="D59" s="131" t="s">
        <v>603</v>
      </c>
      <c r="E59" s="156" t="s">
        <v>589</v>
      </c>
      <c r="F59" s="157" t="s">
        <v>28</v>
      </c>
      <c r="G59" s="100" t="s">
        <v>22</v>
      </c>
      <c r="H59" s="223">
        <v>13.75</v>
      </c>
      <c r="I59" s="223">
        <f>+H59*J59</f>
        <v>82.5</v>
      </c>
      <c r="J59" s="130">
        <v>6</v>
      </c>
      <c r="K59" s="100" t="s">
        <v>135</v>
      </c>
      <c r="L59" s="100" t="s">
        <v>22</v>
      </c>
      <c r="M59" s="100" t="s">
        <v>22</v>
      </c>
      <c r="N59" s="183">
        <v>10878639008752</v>
      </c>
      <c r="O59" s="139">
        <v>2</v>
      </c>
      <c r="P59" s="95">
        <v>12</v>
      </c>
      <c r="Q59" s="97">
        <v>52</v>
      </c>
      <c r="R59" s="97" t="s">
        <v>592</v>
      </c>
      <c r="S59" s="97" t="s">
        <v>590</v>
      </c>
      <c r="T59" s="101" t="s">
        <v>591</v>
      </c>
      <c r="U59" s="97">
        <v>1680</v>
      </c>
    </row>
    <row r="60" spans="1:24" s="99" customFormat="1">
      <c r="A60" s="93" t="s">
        <v>18</v>
      </c>
      <c r="B60" s="183">
        <v>878639008632</v>
      </c>
      <c r="C60" s="183"/>
      <c r="D60" s="131" t="s">
        <v>603</v>
      </c>
      <c r="E60" s="156" t="s">
        <v>589</v>
      </c>
      <c r="F60" s="157" t="s">
        <v>486</v>
      </c>
      <c r="G60" s="100" t="s">
        <v>22</v>
      </c>
      <c r="H60" s="223">
        <v>13.75</v>
      </c>
      <c r="I60" s="223">
        <f>+H60*J60</f>
        <v>82.5</v>
      </c>
      <c r="J60" s="130">
        <v>6</v>
      </c>
      <c r="K60" s="100" t="s">
        <v>135</v>
      </c>
      <c r="L60" s="100" t="s">
        <v>22</v>
      </c>
      <c r="M60" s="100" t="s">
        <v>22</v>
      </c>
      <c r="N60" s="183">
        <v>10878639008639</v>
      </c>
      <c r="O60" s="132">
        <v>2</v>
      </c>
      <c r="P60" s="95">
        <v>12</v>
      </c>
      <c r="Q60" s="161">
        <v>52</v>
      </c>
      <c r="R60" s="97" t="s">
        <v>592</v>
      </c>
      <c r="S60" s="97" t="s">
        <v>590</v>
      </c>
      <c r="T60" s="97" t="s">
        <v>591</v>
      </c>
      <c r="U60" s="161">
        <v>1680</v>
      </c>
    </row>
    <row r="61" spans="1:24" s="99" customFormat="1">
      <c r="A61" s="337" t="s">
        <v>18</v>
      </c>
      <c r="B61" s="322">
        <v>878639008793</v>
      </c>
      <c r="C61" s="183"/>
      <c r="D61" s="338" t="s">
        <v>603</v>
      </c>
      <c r="E61" s="339" t="s">
        <v>589</v>
      </c>
      <c r="F61" s="339" t="s">
        <v>27</v>
      </c>
      <c r="G61" s="340" t="s">
        <v>22</v>
      </c>
      <c r="H61" s="341">
        <v>13.75</v>
      </c>
      <c r="I61" s="341">
        <f>+H61*J61</f>
        <v>82.5</v>
      </c>
      <c r="J61" s="342">
        <v>6</v>
      </c>
      <c r="K61" s="340" t="s">
        <v>135</v>
      </c>
      <c r="L61" s="340" t="s">
        <v>22</v>
      </c>
      <c r="M61" s="340" t="s">
        <v>22</v>
      </c>
      <c r="N61" s="322">
        <v>10878639008790</v>
      </c>
      <c r="O61" s="343">
        <v>2</v>
      </c>
      <c r="P61" s="344">
        <v>12</v>
      </c>
      <c r="Q61" s="345">
        <v>52</v>
      </c>
      <c r="R61" s="346" t="s">
        <v>592</v>
      </c>
      <c r="S61" s="346" t="s">
        <v>590</v>
      </c>
      <c r="T61" s="346" t="s">
        <v>591</v>
      </c>
      <c r="U61" s="345">
        <v>1680</v>
      </c>
      <c r="V61" s="162"/>
    </row>
    <row r="62" spans="1:24" s="162" customFormat="1" ht="14.25" customHeight="1">
      <c r="A62" s="372"/>
      <c r="B62" s="373"/>
      <c r="C62" s="373"/>
      <c r="D62" s="372"/>
      <c r="E62" s="374"/>
      <c r="F62" s="375"/>
      <c r="G62" s="376"/>
      <c r="H62" s="377"/>
      <c r="I62" s="377"/>
      <c r="J62" s="378"/>
      <c r="K62" s="376"/>
      <c r="L62" s="376"/>
      <c r="M62" s="376"/>
      <c r="N62" s="373"/>
      <c r="O62" s="379"/>
      <c r="P62" s="380"/>
      <c r="Q62" s="381"/>
      <c r="R62" s="381"/>
      <c r="S62" s="382"/>
      <c r="T62" s="382"/>
      <c r="U62" s="381"/>
      <c r="V62" s="233"/>
      <c r="W62" s="233"/>
      <c r="X62" s="233"/>
    </row>
    <row r="63" spans="1:24" s="162" customFormat="1" ht="14.25" customHeight="1">
      <c r="A63" s="245"/>
      <c r="B63" s="357"/>
      <c r="C63" s="357"/>
      <c r="D63" s="245"/>
      <c r="E63" s="233"/>
      <c r="F63" s="358"/>
      <c r="G63" s="250"/>
      <c r="H63" s="251"/>
      <c r="I63" s="251"/>
      <c r="J63" s="252"/>
      <c r="K63" s="250"/>
      <c r="L63" s="250"/>
      <c r="M63" s="250"/>
      <c r="N63" s="357"/>
      <c r="O63" s="359"/>
      <c r="P63" s="255"/>
      <c r="Q63" s="257"/>
      <c r="R63" s="257"/>
      <c r="S63" s="360"/>
      <c r="T63" s="360"/>
      <c r="U63" s="257"/>
      <c r="V63" s="233"/>
      <c r="W63" s="233"/>
      <c r="X63" s="233"/>
    </row>
    <row r="64" spans="1:24" s="162" customFormat="1" ht="14.25" customHeight="1">
      <c r="A64" s="361"/>
      <c r="B64" s="362"/>
      <c r="C64" s="362"/>
      <c r="D64" s="361"/>
      <c r="E64" s="363"/>
      <c r="F64" s="364"/>
      <c r="G64" s="365"/>
      <c r="H64" s="366"/>
      <c r="I64" s="366"/>
      <c r="J64" s="367"/>
      <c r="K64" s="365"/>
      <c r="L64" s="365"/>
      <c r="M64" s="365"/>
      <c r="N64" s="362"/>
      <c r="O64" s="368"/>
      <c r="P64" s="369"/>
      <c r="Q64" s="370"/>
      <c r="R64" s="370"/>
      <c r="S64" s="371"/>
      <c r="T64" s="371"/>
      <c r="U64" s="370"/>
      <c r="V64" s="233"/>
      <c r="W64" s="233"/>
      <c r="X64" s="233"/>
    </row>
    <row r="65" spans="1:24" s="162" customFormat="1" ht="14.25" customHeight="1">
      <c r="A65" s="347" t="s">
        <v>18</v>
      </c>
      <c r="B65" s="400">
        <v>878639000117</v>
      </c>
      <c r="C65" s="336" t="s">
        <v>632</v>
      </c>
      <c r="D65" s="347" t="s">
        <v>19</v>
      </c>
      <c r="E65" s="348" t="s">
        <v>497</v>
      </c>
      <c r="F65" s="349" t="s">
        <v>27</v>
      </c>
      <c r="G65" s="350" t="s">
        <v>22</v>
      </c>
      <c r="H65" s="351">
        <v>4</v>
      </c>
      <c r="I65" s="220">
        <f t="shared" ref="I65:I92" si="2">J65*H65</f>
        <v>48</v>
      </c>
      <c r="J65" s="352">
        <v>12</v>
      </c>
      <c r="K65" s="350" t="s">
        <v>22</v>
      </c>
      <c r="L65" s="350" t="s">
        <v>22</v>
      </c>
      <c r="M65" s="350" t="s">
        <v>22</v>
      </c>
      <c r="N65" s="304">
        <v>10878639000114</v>
      </c>
      <c r="O65" s="353">
        <v>0.5</v>
      </c>
      <c r="P65" s="354">
        <v>6</v>
      </c>
      <c r="Q65" s="355">
        <v>400</v>
      </c>
      <c r="R65" s="355" t="s">
        <v>500</v>
      </c>
      <c r="S65" s="355" t="s">
        <v>498</v>
      </c>
      <c r="T65" s="356" t="s">
        <v>499</v>
      </c>
      <c r="U65" s="355">
        <v>165</v>
      </c>
      <c r="V65" s="233"/>
      <c r="W65" s="233"/>
      <c r="X65" s="233"/>
    </row>
    <row r="66" spans="1:24" s="162" customFormat="1" ht="14.25" customHeight="1">
      <c r="A66" s="93" t="s">
        <v>18</v>
      </c>
      <c r="B66" s="336">
        <v>878639000131</v>
      </c>
      <c r="C66" s="336" t="s">
        <v>632</v>
      </c>
      <c r="D66" s="93" t="s">
        <v>19</v>
      </c>
      <c r="E66" s="214" t="s">
        <v>497</v>
      </c>
      <c r="F66" s="215" t="s">
        <v>28</v>
      </c>
      <c r="G66" s="100" t="s">
        <v>22</v>
      </c>
      <c r="H66" s="223">
        <v>4</v>
      </c>
      <c r="I66" s="220">
        <f t="shared" si="2"/>
        <v>48</v>
      </c>
      <c r="J66" s="130">
        <v>12</v>
      </c>
      <c r="K66" s="100" t="s">
        <v>22</v>
      </c>
      <c r="L66" s="100" t="s">
        <v>22</v>
      </c>
      <c r="M66" s="100" t="s">
        <v>22</v>
      </c>
      <c r="N66" s="183">
        <v>10878639000138</v>
      </c>
      <c r="O66" s="115">
        <v>0.5</v>
      </c>
      <c r="P66" s="95">
        <v>6</v>
      </c>
      <c r="Q66" s="97">
        <v>400</v>
      </c>
      <c r="R66" s="97" t="s">
        <v>500</v>
      </c>
      <c r="S66" s="114" t="s">
        <v>498</v>
      </c>
      <c r="T66" s="114" t="s">
        <v>499</v>
      </c>
      <c r="U66" s="97">
        <v>165</v>
      </c>
      <c r="V66" s="233"/>
      <c r="W66" s="233"/>
      <c r="X66" s="233"/>
    </row>
    <row r="67" spans="1:24" s="162" customFormat="1">
      <c r="A67" s="93" t="s">
        <v>18</v>
      </c>
      <c r="B67" s="336">
        <v>878639000124</v>
      </c>
      <c r="C67" s="336" t="s">
        <v>632</v>
      </c>
      <c r="D67" s="93" t="s">
        <v>19</v>
      </c>
      <c r="E67" s="215" t="s">
        <v>497</v>
      </c>
      <c r="F67" s="215" t="s">
        <v>501</v>
      </c>
      <c r="G67" s="100" t="s">
        <v>22</v>
      </c>
      <c r="H67" s="223">
        <v>4</v>
      </c>
      <c r="I67" s="220">
        <f t="shared" si="2"/>
        <v>48</v>
      </c>
      <c r="J67" s="130">
        <v>12</v>
      </c>
      <c r="K67" s="100" t="s">
        <v>22</v>
      </c>
      <c r="L67" s="100" t="s">
        <v>22</v>
      </c>
      <c r="M67" s="100" t="s">
        <v>22</v>
      </c>
      <c r="N67" s="183">
        <v>10878639000121</v>
      </c>
      <c r="O67" s="115">
        <v>0.5</v>
      </c>
      <c r="P67" s="130">
        <v>6</v>
      </c>
      <c r="Q67" s="130">
        <v>400</v>
      </c>
      <c r="R67" s="130" t="s">
        <v>500</v>
      </c>
      <c r="S67" s="130" t="s">
        <v>498</v>
      </c>
      <c r="T67" s="130" t="s">
        <v>499</v>
      </c>
      <c r="U67" s="130">
        <v>165</v>
      </c>
      <c r="V67" s="233"/>
      <c r="W67" s="233"/>
      <c r="X67" s="233"/>
    </row>
    <row r="68" spans="1:24" s="99" customFormat="1">
      <c r="A68" s="93" t="s">
        <v>18</v>
      </c>
      <c r="B68" s="183">
        <v>878639001503</v>
      </c>
      <c r="C68" s="183"/>
      <c r="D68" s="232" t="s">
        <v>597</v>
      </c>
      <c r="E68" s="234" t="s">
        <v>513</v>
      </c>
      <c r="F68" s="157" t="s">
        <v>135</v>
      </c>
      <c r="G68" s="100" t="s">
        <v>22</v>
      </c>
      <c r="H68" s="223">
        <v>12</v>
      </c>
      <c r="I68" s="220">
        <f t="shared" si="2"/>
        <v>72</v>
      </c>
      <c r="J68" s="231">
        <v>6</v>
      </c>
      <c r="K68" s="100" t="s">
        <v>135</v>
      </c>
      <c r="L68" s="100" t="s">
        <v>22</v>
      </c>
      <c r="M68" s="100" t="s">
        <v>22</v>
      </c>
      <c r="N68" s="183">
        <v>10878639001500</v>
      </c>
      <c r="O68" s="94">
        <v>0.2</v>
      </c>
      <c r="P68" s="95">
        <v>1.2000000000000002</v>
      </c>
      <c r="Q68" s="97">
        <v>576</v>
      </c>
      <c r="R68" s="95" t="s">
        <v>515</v>
      </c>
      <c r="S68" s="97" t="s">
        <v>137</v>
      </c>
      <c r="T68" s="130" t="s">
        <v>514</v>
      </c>
      <c r="U68" s="97">
        <v>153</v>
      </c>
    </row>
    <row r="69" spans="1:24" s="99" customFormat="1">
      <c r="A69" s="93" t="s">
        <v>18</v>
      </c>
      <c r="B69" s="183">
        <v>878639001510</v>
      </c>
      <c r="C69" s="183"/>
      <c r="D69" s="232" t="s">
        <v>597</v>
      </c>
      <c r="E69" s="228" t="s">
        <v>516</v>
      </c>
      <c r="F69" s="230" t="s">
        <v>135</v>
      </c>
      <c r="G69" s="100" t="s">
        <v>22</v>
      </c>
      <c r="H69" s="223">
        <v>11</v>
      </c>
      <c r="I69" s="220">
        <f t="shared" si="2"/>
        <v>66</v>
      </c>
      <c r="J69" s="231">
        <v>6</v>
      </c>
      <c r="K69" s="100" t="s">
        <v>135</v>
      </c>
      <c r="L69" s="100" t="s">
        <v>22</v>
      </c>
      <c r="M69" s="100" t="s">
        <v>22</v>
      </c>
      <c r="N69" s="183">
        <v>10878639001517</v>
      </c>
      <c r="O69" s="94">
        <v>0.2</v>
      </c>
      <c r="P69" s="95">
        <v>1.2000000000000002</v>
      </c>
      <c r="Q69" s="97">
        <v>576</v>
      </c>
      <c r="R69" s="95" t="s">
        <v>515</v>
      </c>
      <c r="S69" s="97" t="s">
        <v>137</v>
      </c>
      <c r="T69" s="130" t="s">
        <v>514</v>
      </c>
      <c r="U69" s="97">
        <v>153</v>
      </c>
    </row>
    <row r="70" spans="1:24" s="99" customFormat="1">
      <c r="A70" s="93" t="s">
        <v>18</v>
      </c>
      <c r="B70" s="336">
        <v>878639001527</v>
      </c>
      <c r="C70" s="336" t="s">
        <v>632</v>
      </c>
      <c r="D70" s="232" t="s">
        <v>597</v>
      </c>
      <c r="E70" s="228" t="s">
        <v>517</v>
      </c>
      <c r="F70" s="230" t="s">
        <v>135</v>
      </c>
      <c r="G70" s="100" t="s">
        <v>22</v>
      </c>
      <c r="H70" s="223">
        <v>11</v>
      </c>
      <c r="I70" s="220">
        <f t="shared" si="2"/>
        <v>66</v>
      </c>
      <c r="J70" s="231">
        <v>6</v>
      </c>
      <c r="K70" s="100" t="s">
        <v>135</v>
      </c>
      <c r="L70" s="100" t="s">
        <v>22</v>
      </c>
      <c r="M70" s="100" t="s">
        <v>22</v>
      </c>
      <c r="N70" s="183">
        <v>10878639001524</v>
      </c>
      <c r="O70" s="94">
        <v>0.2</v>
      </c>
      <c r="P70" s="95">
        <v>1.2000000000000002</v>
      </c>
      <c r="Q70" s="97">
        <v>576</v>
      </c>
      <c r="R70" s="95" t="s">
        <v>515</v>
      </c>
      <c r="S70" s="97" t="s">
        <v>137</v>
      </c>
      <c r="T70" s="130" t="s">
        <v>514</v>
      </c>
      <c r="U70" s="97">
        <v>153</v>
      </c>
    </row>
    <row r="71" spans="1:24" s="99" customFormat="1">
      <c r="A71" s="93" t="s">
        <v>18</v>
      </c>
      <c r="B71" s="336">
        <v>878639001534</v>
      </c>
      <c r="C71" s="336" t="s">
        <v>632</v>
      </c>
      <c r="D71" s="232" t="s">
        <v>597</v>
      </c>
      <c r="E71" s="234" t="s">
        <v>518</v>
      </c>
      <c r="F71" s="157" t="s">
        <v>135</v>
      </c>
      <c r="G71" s="235" t="s">
        <v>22</v>
      </c>
      <c r="H71" s="236">
        <v>11</v>
      </c>
      <c r="I71" s="220">
        <f t="shared" si="2"/>
        <v>66</v>
      </c>
      <c r="J71" s="97">
        <v>6</v>
      </c>
      <c r="K71" s="100" t="s">
        <v>135</v>
      </c>
      <c r="L71" s="100" t="s">
        <v>22</v>
      </c>
      <c r="M71" s="100" t="s">
        <v>22</v>
      </c>
      <c r="N71" s="183">
        <v>10878639001531</v>
      </c>
      <c r="O71" s="94">
        <v>0.2</v>
      </c>
      <c r="P71" s="95">
        <v>1.2000000000000002</v>
      </c>
      <c r="Q71" s="97">
        <v>576</v>
      </c>
      <c r="R71" s="95" t="s">
        <v>515</v>
      </c>
      <c r="S71" s="97" t="s">
        <v>137</v>
      </c>
      <c r="T71" s="101" t="s">
        <v>514</v>
      </c>
      <c r="U71" s="96">
        <v>153</v>
      </c>
    </row>
    <row r="72" spans="1:24" s="99" customFormat="1">
      <c r="A72" s="93" t="s">
        <v>18</v>
      </c>
      <c r="B72" s="183">
        <v>878639001565</v>
      </c>
      <c r="C72" s="183"/>
      <c r="D72" s="232" t="s">
        <v>597</v>
      </c>
      <c r="E72" s="234" t="s">
        <v>519</v>
      </c>
      <c r="F72" s="157" t="s">
        <v>135</v>
      </c>
      <c r="G72" s="235" t="s">
        <v>22</v>
      </c>
      <c r="H72" s="236">
        <v>9.5</v>
      </c>
      <c r="I72" s="220">
        <f t="shared" si="2"/>
        <v>57</v>
      </c>
      <c r="J72" s="97">
        <v>6</v>
      </c>
      <c r="K72" s="100" t="s">
        <v>135</v>
      </c>
      <c r="L72" s="100" t="s">
        <v>22</v>
      </c>
      <c r="M72" s="100" t="s">
        <v>22</v>
      </c>
      <c r="N72" s="183">
        <v>10878639001562</v>
      </c>
      <c r="O72" s="94">
        <v>0.05</v>
      </c>
      <c r="P72" s="95">
        <v>0.30000000000000004</v>
      </c>
      <c r="Q72" s="97">
        <v>1560</v>
      </c>
      <c r="R72" s="95" t="s">
        <v>521</v>
      </c>
      <c r="S72" s="97" t="s">
        <v>142</v>
      </c>
      <c r="T72" s="101" t="s">
        <v>520</v>
      </c>
      <c r="U72" s="96">
        <v>57</v>
      </c>
    </row>
    <row r="73" spans="1:24" s="99" customFormat="1">
      <c r="A73" s="93" t="s">
        <v>18</v>
      </c>
      <c r="B73" s="183">
        <v>878639001572</v>
      </c>
      <c r="C73" s="183"/>
      <c r="D73" s="232" t="s">
        <v>597</v>
      </c>
      <c r="E73" s="234" t="s">
        <v>522</v>
      </c>
      <c r="F73" s="157" t="s">
        <v>135</v>
      </c>
      <c r="G73" s="235" t="s">
        <v>22</v>
      </c>
      <c r="H73" s="236">
        <v>16.5</v>
      </c>
      <c r="I73" s="220">
        <f t="shared" si="2"/>
        <v>99</v>
      </c>
      <c r="J73" s="97">
        <v>6</v>
      </c>
      <c r="K73" s="100" t="s">
        <v>135</v>
      </c>
      <c r="L73" s="100" t="s">
        <v>22</v>
      </c>
      <c r="M73" s="100" t="s">
        <v>22</v>
      </c>
      <c r="N73" s="183">
        <v>10878639001579</v>
      </c>
      <c r="O73" s="94">
        <v>0.15</v>
      </c>
      <c r="P73" s="95">
        <v>0.89999999999999991</v>
      </c>
      <c r="Q73" s="97">
        <v>1560</v>
      </c>
      <c r="R73" s="95" t="s">
        <v>521</v>
      </c>
      <c r="S73" s="97" t="s">
        <v>523</v>
      </c>
      <c r="T73" s="101" t="s">
        <v>520</v>
      </c>
      <c r="U73" s="96">
        <v>57</v>
      </c>
    </row>
    <row r="74" spans="1:24" s="99" customFormat="1">
      <c r="A74" s="93" t="s">
        <v>18</v>
      </c>
      <c r="B74" s="336">
        <v>878639000377</v>
      </c>
      <c r="C74" s="336" t="s">
        <v>632</v>
      </c>
      <c r="D74" s="131" t="s">
        <v>598</v>
      </c>
      <c r="E74" s="128" t="s">
        <v>524</v>
      </c>
      <c r="F74" s="129" t="s">
        <v>101</v>
      </c>
      <c r="G74" s="100" t="s">
        <v>22</v>
      </c>
      <c r="H74" s="223">
        <v>3.1</v>
      </c>
      <c r="I74" s="220">
        <f t="shared" si="2"/>
        <v>74.400000000000006</v>
      </c>
      <c r="J74" s="130">
        <v>24</v>
      </c>
      <c r="K74" s="100" t="s">
        <v>525</v>
      </c>
      <c r="L74" s="100" t="s">
        <v>22</v>
      </c>
      <c r="M74" s="100" t="s">
        <v>22</v>
      </c>
      <c r="N74" s="183">
        <v>10878639000374</v>
      </c>
      <c r="O74" s="132">
        <v>0.05</v>
      </c>
      <c r="P74" s="95">
        <v>1.2000000000000002</v>
      </c>
      <c r="Q74" s="97">
        <v>280</v>
      </c>
      <c r="R74" s="97" t="s">
        <v>527</v>
      </c>
      <c r="S74" s="97" t="s">
        <v>413</v>
      </c>
      <c r="T74" s="101" t="s">
        <v>526</v>
      </c>
      <c r="U74" s="97">
        <v>284.53750000000002</v>
      </c>
    </row>
    <row r="75" spans="1:24" s="162" customFormat="1">
      <c r="A75" s="93" t="s">
        <v>18</v>
      </c>
      <c r="B75" s="183">
        <v>878639000438</v>
      </c>
      <c r="C75" s="183"/>
      <c r="D75" s="131" t="s">
        <v>598</v>
      </c>
      <c r="E75" s="214" t="s">
        <v>534</v>
      </c>
      <c r="F75" s="215" t="s">
        <v>29</v>
      </c>
      <c r="G75" s="100" t="s">
        <v>22</v>
      </c>
      <c r="H75" s="223">
        <v>5</v>
      </c>
      <c r="I75" s="220">
        <f t="shared" si="2"/>
        <v>120</v>
      </c>
      <c r="J75" s="130">
        <v>24</v>
      </c>
      <c r="K75" s="212" t="s">
        <v>535</v>
      </c>
      <c r="L75" s="100" t="s">
        <v>22</v>
      </c>
      <c r="M75" s="100" t="s">
        <v>22</v>
      </c>
      <c r="N75" s="183">
        <v>10878639000435</v>
      </c>
      <c r="O75" s="132">
        <v>0.6</v>
      </c>
      <c r="P75" s="95">
        <v>14.599999999999998</v>
      </c>
      <c r="Q75" s="97">
        <v>160</v>
      </c>
      <c r="R75" s="97" t="s">
        <v>537</v>
      </c>
      <c r="S75" s="97" t="s">
        <v>110</v>
      </c>
      <c r="T75" s="101" t="s">
        <v>536</v>
      </c>
      <c r="U75" s="97">
        <v>660</v>
      </c>
    </row>
    <row r="76" spans="1:24" s="99" customFormat="1">
      <c r="A76" s="93" t="s">
        <v>18</v>
      </c>
      <c r="B76" s="336">
        <v>878639000339</v>
      </c>
      <c r="C76" s="336" t="s">
        <v>632</v>
      </c>
      <c r="D76" s="131" t="s">
        <v>598</v>
      </c>
      <c r="E76" s="128" t="s">
        <v>538</v>
      </c>
      <c r="F76" s="144" t="s">
        <v>488</v>
      </c>
      <c r="G76" s="100" t="s">
        <v>22</v>
      </c>
      <c r="H76" s="223">
        <v>5</v>
      </c>
      <c r="I76" s="220">
        <f t="shared" si="2"/>
        <v>120</v>
      </c>
      <c r="J76" s="211">
        <v>24</v>
      </c>
      <c r="K76" s="212" t="s">
        <v>535</v>
      </c>
      <c r="L76" s="100" t="s">
        <v>22</v>
      </c>
      <c r="M76" s="100" t="s">
        <v>22</v>
      </c>
      <c r="N76" s="183">
        <v>10878639000336</v>
      </c>
      <c r="O76" s="115">
        <v>0.6</v>
      </c>
      <c r="P76" s="95">
        <v>14.599999999999998</v>
      </c>
      <c r="Q76" s="97">
        <v>160</v>
      </c>
      <c r="R76" s="97" t="s">
        <v>537</v>
      </c>
      <c r="S76" s="97" t="s">
        <v>110</v>
      </c>
      <c r="T76" s="101" t="s">
        <v>536</v>
      </c>
      <c r="U76" s="97">
        <v>660</v>
      </c>
      <c r="V76" s="210"/>
      <c r="W76" s="210"/>
      <c r="X76" s="210"/>
    </row>
    <row r="77" spans="1:24" s="99" customFormat="1">
      <c r="A77" s="93" t="s">
        <v>18</v>
      </c>
      <c r="B77" s="183">
        <v>878639003484</v>
      </c>
      <c r="C77" s="183"/>
      <c r="D77" s="131" t="s">
        <v>599</v>
      </c>
      <c r="E77" s="237" t="s">
        <v>539</v>
      </c>
      <c r="F77" s="129" t="s">
        <v>101</v>
      </c>
      <c r="G77" s="100" t="s">
        <v>22</v>
      </c>
      <c r="H77" s="223">
        <v>8.5</v>
      </c>
      <c r="I77" s="220">
        <f t="shared" si="2"/>
        <v>102</v>
      </c>
      <c r="J77" s="211">
        <v>12</v>
      </c>
      <c r="K77" s="212" t="s">
        <v>503</v>
      </c>
      <c r="L77" s="100" t="s">
        <v>22</v>
      </c>
      <c r="M77" s="100" t="s">
        <v>22</v>
      </c>
      <c r="N77" s="183">
        <v>10878639003481</v>
      </c>
      <c r="O77" s="132">
        <v>0.3</v>
      </c>
      <c r="P77" s="95">
        <v>3.6</v>
      </c>
      <c r="Q77" s="130">
        <v>450</v>
      </c>
      <c r="R77" s="97" t="s">
        <v>186</v>
      </c>
      <c r="S77" s="97" t="s">
        <v>185</v>
      </c>
      <c r="T77" s="101" t="s">
        <v>188</v>
      </c>
      <c r="U77" s="97">
        <v>197</v>
      </c>
      <c r="V77" s="210"/>
      <c r="W77" s="210"/>
      <c r="X77" s="210"/>
    </row>
    <row r="78" spans="1:24" s="99" customFormat="1">
      <c r="A78" s="93" t="s">
        <v>18</v>
      </c>
      <c r="B78" s="183">
        <v>878639003460</v>
      </c>
      <c r="C78" s="183"/>
      <c r="D78" s="131" t="s">
        <v>599</v>
      </c>
      <c r="E78" s="237" t="s">
        <v>540</v>
      </c>
      <c r="F78" s="129" t="s">
        <v>101</v>
      </c>
      <c r="G78" s="100" t="s">
        <v>22</v>
      </c>
      <c r="H78" s="223">
        <v>8.5</v>
      </c>
      <c r="I78" s="220">
        <f t="shared" si="2"/>
        <v>102</v>
      </c>
      <c r="J78" s="211">
        <v>12</v>
      </c>
      <c r="K78" s="212" t="s">
        <v>503</v>
      </c>
      <c r="L78" s="100" t="s">
        <v>22</v>
      </c>
      <c r="M78" s="100" t="s">
        <v>22</v>
      </c>
      <c r="N78" s="183">
        <v>10878639003467</v>
      </c>
      <c r="O78" s="115">
        <v>0.3</v>
      </c>
      <c r="P78" s="95">
        <v>3.6</v>
      </c>
      <c r="Q78" s="130">
        <v>450</v>
      </c>
      <c r="R78" s="97" t="s">
        <v>186</v>
      </c>
      <c r="S78" s="97" t="s">
        <v>185</v>
      </c>
      <c r="T78" s="101" t="s">
        <v>188</v>
      </c>
      <c r="U78" s="97">
        <v>197</v>
      </c>
      <c r="V78" s="210"/>
      <c r="W78" s="210"/>
      <c r="X78" s="210"/>
    </row>
    <row r="79" spans="1:24" s="99" customFormat="1">
      <c r="A79" s="93" t="s">
        <v>18</v>
      </c>
      <c r="B79" s="183">
        <v>878639003477</v>
      </c>
      <c r="C79" s="183"/>
      <c r="D79" s="131" t="s">
        <v>599</v>
      </c>
      <c r="E79" s="128" t="s">
        <v>541</v>
      </c>
      <c r="F79" s="129" t="s">
        <v>166</v>
      </c>
      <c r="G79" s="100" t="s">
        <v>22</v>
      </c>
      <c r="H79" s="223">
        <v>8.5</v>
      </c>
      <c r="I79" s="220">
        <f t="shared" si="2"/>
        <v>102</v>
      </c>
      <c r="J79" s="130">
        <v>12</v>
      </c>
      <c r="K79" s="100" t="s">
        <v>503</v>
      </c>
      <c r="L79" s="100" t="s">
        <v>22</v>
      </c>
      <c r="M79" s="100" t="s">
        <v>22</v>
      </c>
      <c r="N79" s="183">
        <v>10878639003474</v>
      </c>
      <c r="O79" s="132">
        <v>0.3</v>
      </c>
      <c r="P79" s="95">
        <v>3.6</v>
      </c>
      <c r="Q79" s="97">
        <v>450</v>
      </c>
      <c r="R79" s="97" t="s">
        <v>186</v>
      </c>
      <c r="S79" s="97" t="s">
        <v>185</v>
      </c>
      <c r="T79" s="101" t="s">
        <v>188</v>
      </c>
      <c r="U79" s="97">
        <v>197</v>
      </c>
      <c r="V79" s="210"/>
      <c r="W79" s="210"/>
      <c r="X79" s="210"/>
    </row>
    <row r="80" spans="1:24" s="99" customFormat="1">
      <c r="A80" s="93" t="s">
        <v>18</v>
      </c>
      <c r="B80" s="183">
        <v>878639003491</v>
      </c>
      <c r="C80" s="183"/>
      <c r="D80" s="131" t="s">
        <v>599</v>
      </c>
      <c r="E80" s="128" t="s">
        <v>542</v>
      </c>
      <c r="F80" s="129" t="s">
        <v>101</v>
      </c>
      <c r="G80" s="100" t="s">
        <v>22</v>
      </c>
      <c r="H80" s="223">
        <v>8.5</v>
      </c>
      <c r="I80" s="220">
        <f t="shared" si="2"/>
        <v>102</v>
      </c>
      <c r="J80" s="211">
        <v>12</v>
      </c>
      <c r="K80" s="212" t="s">
        <v>503</v>
      </c>
      <c r="L80" s="100" t="s">
        <v>22</v>
      </c>
      <c r="M80" s="100" t="s">
        <v>22</v>
      </c>
      <c r="N80" s="183">
        <v>10878639003498</v>
      </c>
      <c r="O80" s="115">
        <v>0.3</v>
      </c>
      <c r="P80" s="95">
        <v>3.6</v>
      </c>
      <c r="Q80" s="97">
        <v>450</v>
      </c>
      <c r="R80" s="97" t="s">
        <v>186</v>
      </c>
      <c r="S80" s="97" t="s">
        <v>185</v>
      </c>
      <c r="T80" s="101" t="s">
        <v>188</v>
      </c>
      <c r="U80" s="97">
        <v>197</v>
      </c>
      <c r="V80" s="210"/>
      <c r="W80" s="210"/>
      <c r="X80" s="210"/>
    </row>
    <row r="81" spans="1:24" s="99" customFormat="1">
      <c r="A81" s="93" t="s">
        <v>18</v>
      </c>
      <c r="B81" s="336">
        <v>878639001145</v>
      </c>
      <c r="C81" s="336" t="s">
        <v>632</v>
      </c>
      <c r="D81" s="131" t="s">
        <v>599</v>
      </c>
      <c r="E81" s="128" t="s">
        <v>543</v>
      </c>
      <c r="F81" s="129" t="s">
        <v>166</v>
      </c>
      <c r="G81" s="100" t="s">
        <v>22</v>
      </c>
      <c r="H81" s="223">
        <v>6.25</v>
      </c>
      <c r="I81" s="220">
        <f t="shared" si="2"/>
        <v>37.5</v>
      </c>
      <c r="J81" s="130">
        <v>6</v>
      </c>
      <c r="K81" s="100" t="s">
        <v>135</v>
      </c>
      <c r="L81" s="100" t="s">
        <v>22</v>
      </c>
      <c r="M81" s="100" t="s">
        <v>22</v>
      </c>
      <c r="N81" s="183">
        <v>10878639001142</v>
      </c>
      <c r="O81" s="132">
        <v>0.4</v>
      </c>
      <c r="P81" s="95">
        <v>2.4000000000000004</v>
      </c>
      <c r="Q81" s="97">
        <v>150</v>
      </c>
      <c r="R81" s="97" t="s">
        <v>546</v>
      </c>
      <c r="S81" s="97" t="s">
        <v>544</v>
      </c>
      <c r="T81" s="101" t="s">
        <v>545</v>
      </c>
      <c r="U81" s="97">
        <v>188</v>
      </c>
      <c r="V81" s="210"/>
      <c r="W81" s="210"/>
      <c r="X81" s="210"/>
    </row>
    <row r="82" spans="1:24" s="99" customFormat="1">
      <c r="A82" s="93" t="s">
        <v>18</v>
      </c>
      <c r="B82" s="336">
        <v>878639001183</v>
      </c>
      <c r="C82" s="336" t="s">
        <v>632</v>
      </c>
      <c r="D82" s="131" t="s">
        <v>599</v>
      </c>
      <c r="E82" s="128" t="s">
        <v>547</v>
      </c>
      <c r="F82" s="129" t="s">
        <v>101</v>
      </c>
      <c r="G82" s="100" t="s">
        <v>22</v>
      </c>
      <c r="H82" s="223">
        <v>6.25</v>
      </c>
      <c r="I82" s="220">
        <f t="shared" si="2"/>
        <v>37.5</v>
      </c>
      <c r="J82" s="211">
        <v>6</v>
      </c>
      <c r="K82" s="212" t="s">
        <v>135</v>
      </c>
      <c r="L82" s="100" t="s">
        <v>22</v>
      </c>
      <c r="M82" s="100" t="s">
        <v>22</v>
      </c>
      <c r="N82" s="183">
        <v>10878639001180</v>
      </c>
      <c r="O82" s="132">
        <v>0.5</v>
      </c>
      <c r="P82" s="95">
        <v>3</v>
      </c>
      <c r="Q82" s="130">
        <v>285</v>
      </c>
      <c r="R82" s="97" t="s">
        <v>507</v>
      </c>
      <c r="S82" s="97" t="s">
        <v>58</v>
      </c>
      <c r="T82" s="101" t="s">
        <v>146</v>
      </c>
      <c r="U82" s="97">
        <v>202</v>
      </c>
      <c r="V82" s="210"/>
      <c r="W82" s="210"/>
      <c r="X82" s="210"/>
    </row>
    <row r="83" spans="1:24" s="99" customFormat="1">
      <c r="A83" s="93" t="s">
        <v>18</v>
      </c>
      <c r="B83" s="183">
        <v>878639001091</v>
      </c>
      <c r="C83" s="183"/>
      <c r="D83" s="131" t="s">
        <v>599</v>
      </c>
      <c r="E83" s="128" t="s">
        <v>596</v>
      </c>
      <c r="F83" s="129" t="s">
        <v>101</v>
      </c>
      <c r="G83" s="100" t="s">
        <v>548</v>
      </c>
      <c r="H83" s="223">
        <v>39</v>
      </c>
      <c r="I83" s="220">
        <f t="shared" si="2"/>
        <v>39</v>
      </c>
      <c r="J83" s="130">
        <v>1</v>
      </c>
      <c r="K83" s="100" t="s">
        <v>135</v>
      </c>
      <c r="L83" s="100" t="s">
        <v>22</v>
      </c>
      <c r="M83" s="100" t="s">
        <v>22</v>
      </c>
      <c r="N83" s="183">
        <v>10878639001098</v>
      </c>
      <c r="O83" s="132">
        <v>1.75</v>
      </c>
      <c r="P83" s="95">
        <v>1.75</v>
      </c>
      <c r="Q83" s="97">
        <v>329</v>
      </c>
      <c r="R83" s="97" t="s">
        <v>551</v>
      </c>
      <c r="S83" s="97" t="s">
        <v>549</v>
      </c>
      <c r="T83" s="101" t="s">
        <v>550</v>
      </c>
      <c r="U83" s="97">
        <v>240</v>
      </c>
      <c r="V83" s="210"/>
      <c r="W83" s="210"/>
      <c r="X83" s="210"/>
    </row>
    <row r="84" spans="1:24" s="99" customFormat="1">
      <c r="A84" s="93" t="s">
        <v>18</v>
      </c>
      <c r="B84" s="183">
        <v>878639001466</v>
      </c>
      <c r="C84" s="183"/>
      <c r="D84" s="131" t="s">
        <v>599</v>
      </c>
      <c r="E84" s="128" t="s">
        <v>552</v>
      </c>
      <c r="F84" s="129" t="s">
        <v>101</v>
      </c>
      <c r="G84" s="100" t="s">
        <v>548</v>
      </c>
      <c r="H84" s="223">
        <v>39</v>
      </c>
      <c r="I84" s="220">
        <f t="shared" si="2"/>
        <v>39</v>
      </c>
      <c r="J84" s="211">
        <v>1</v>
      </c>
      <c r="K84" s="212" t="s">
        <v>135</v>
      </c>
      <c r="L84" s="100" t="s">
        <v>22</v>
      </c>
      <c r="M84" s="100" t="s">
        <v>22</v>
      </c>
      <c r="N84" s="183">
        <v>10878639001463</v>
      </c>
      <c r="O84" s="132">
        <v>1.75</v>
      </c>
      <c r="P84" s="95">
        <v>1.75</v>
      </c>
      <c r="Q84" s="130">
        <v>329</v>
      </c>
      <c r="R84" s="97" t="s">
        <v>551</v>
      </c>
      <c r="S84" s="97" t="s">
        <v>549</v>
      </c>
      <c r="T84" s="101" t="s">
        <v>550</v>
      </c>
      <c r="U84" s="97">
        <v>240</v>
      </c>
      <c r="V84" s="210"/>
      <c r="W84" s="210"/>
      <c r="X84" s="210"/>
    </row>
    <row r="85" spans="1:24" s="99" customFormat="1">
      <c r="A85" s="93" t="s">
        <v>18</v>
      </c>
      <c r="B85" s="336">
        <v>878639001626</v>
      </c>
      <c r="C85" s="336" t="s">
        <v>632</v>
      </c>
      <c r="D85" s="141" t="s">
        <v>600</v>
      </c>
      <c r="E85" s="156" t="s">
        <v>570</v>
      </c>
      <c r="F85" s="157" t="s">
        <v>135</v>
      </c>
      <c r="G85" s="100" t="s">
        <v>22</v>
      </c>
      <c r="H85" s="223">
        <v>7.5</v>
      </c>
      <c r="I85" s="220">
        <f t="shared" si="2"/>
        <v>45</v>
      </c>
      <c r="J85" s="130">
        <v>6</v>
      </c>
      <c r="K85" s="100" t="s">
        <v>135</v>
      </c>
      <c r="L85" s="100" t="s">
        <v>22</v>
      </c>
      <c r="M85" s="100" t="s">
        <v>22</v>
      </c>
      <c r="N85" s="183">
        <v>10878639001623</v>
      </c>
      <c r="O85" s="132">
        <v>0.22</v>
      </c>
      <c r="P85" s="95">
        <v>1.32</v>
      </c>
      <c r="Q85" s="130">
        <v>680</v>
      </c>
      <c r="R85" s="97" t="s">
        <v>573</v>
      </c>
      <c r="S85" s="97" t="s">
        <v>571</v>
      </c>
      <c r="T85" s="101" t="s">
        <v>572</v>
      </c>
      <c r="U85" s="97">
        <v>216</v>
      </c>
    </row>
    <row r="86" spans="1:24" s="99" customFormat="1">
      <c r="A86" s="93" t="s">
        <v>18</v>
      </c>
      <c r="B86" s="336">
        <v>878639001633</v>
      </c>
      <c r="C86" s="336" t="s">
        <v>632</v>
      </c>
      <c r="D86" s="141" t="s">
        <v>600</v>
      </c>
      <c r="E86" s="156" t="s">
        <v>574</v>
      </c>
      <c r="F86" s="157" t="s">
        <v>135</v>
      </c>
      <c r="G86" s="100" t="s">
        <v>22</v>
      </c>
      <c r="H86" s="223">
        <v>7.5</v>
      </c>
      <c r="I86" s="220">
        <f t="shared" si="2"/>
        <v>45</v>
      </c>
      <c r="J86" s="130">
        <v>6</v>
      </c>
      <c r="K86" s="100" t="s">
        <v>135</v>
      </c>
      <c r="L86" s="100" t="s">
        <v>22</v>
      </c>
      <c r="M86" s="100" t="s">
        <v>22</v>
      </c>
      <c r="N86" s="183">
        <v>10878639001630</v>
      </c>
      <c r="O86" s="132">
        <v>0.2</v>
      </c>
      <c r="P86" s="95">
        <v>1.2000000000000002</v>
      </c>
      <c r="Q86" s="130">
        <v>996</v>
      </c>
      <c r="R86" s="97" t="s">
        <v>577</v>
      </c>
      <c r="S86" s="97" t="s">
        <v>575</v>
      </c>
      <c r="T86" s="101" t="s">
        <v>576</v>
      </c>
      <c r="U86" s="97">
        <v>83</v>
      </c>
    </row>
    <row r="87" spans="1:24" s="99" customFormat="1">
      <c r="A87" s="93" t="s">
        <v>18</v>
      </c>
      <c r="B87" s="336">
        <v>878639000834</v>
      </c>
      <c r="C87" s="336" t="s">
        <v>632</v>
      </c>
      <c r="D87" s="141" t="s">
        <v>601</v>
      </c>
      <c r="E87" s="156" t="s">
        <v>578</v>
      </c>
      <c r="F87" s="157" t="s">
        <v>101</v>
      </c>
      <c r="G87" s="130" t="s">
        <v>22</v>
      </c>
      <c r="H87" s="223">
        <v>1.3</v>
      </c>
      <c r="I87" s="220">
        <f t="shared" si="2"/>
        <v>46.800000000000004</v>
      </c>
      <c r="J87" s="130">
        <v>36</v>
      </c>
      <c r="K87" s="212" t="s">
        <v>579</v>
      </c>
      <c r="L87" s="100" t="s">
        <v>22</v>
      </c>
      <c r="M87" s="100" t="s">
        <v>22</v>
      </c>
      <c r="N87" s="183">
        <v>10878639000831</v>
      </c>
      <c r="O87" s="161">
        <v>0.1</v>
      </c>
      <c r="P87" s="95">
        <v>3.6</v>
      </c>
      <c r="Q87" s="160">
        <v>180</v>
      </c>
      <c r="R87" s="97" t="s">
        <v>581</v>
      </c>
      <c r="S87" s="97" t="s">
        <v>229</v>
      </c>
      <c r="T87" s="97" t="s">
        <v>580</v>
      </c>
      <c r="U87" s="160">
        <v>275</v>
      </c>
    </row>
    <row r="88" spans="1:24" s="99" customFormat="1">
      <c r="A88" s="93" t="s">
        <v>18</v>
      </c>
      <c r="B88" s="336">
        <v>878639000896</v>
      </c>
      <c r="C88" s="336" t="s">
        <v>632</v>
      </c>
      <c r="D88" s="141" t="s">
        <v>601</v>
      </c>
      <c r="E88" s="156" t="s">
        <v>582</v>
      </c>
      <c r="F88" s="157" t="s">
        <v>27</v>
      </c>
      <c r="G88" s="130" t="s">
        <v>22</v>
      </c>
      <c r="H88" s="223">
        <v>1.3</v>
      </c>
      <c r="I88" s="220">
        <f t="shared" si="2"/>
        <v>46.800000000000004</v>
      </c>
      <c r="J88" s="130">
        <v>36</v>
      </c>
      <c r="K88" s="212" t="s">
        <v>579</v>
      </c>
      <c r="L88" s="100" t="s">
        <v>22</v>
      </c>
      <c r="M88" s="100" t="s">
        <v>22</v>
      </c>
      <c r="N88" s="183">
        <v>10878639000893</v>
      </c>
      <c r="O88" s="161">
        <v>0.1</v>
      </c>
      <c r="P88" s="95">
        <v>3.6</v>
      </c>
      <c r="Q88" s="160">
        <v>180</v>
      </c>
      <c r="R88" s="97" t="s">
        <v>581</v>
      </c>
      <c r="S88" s="97" t="s">
        <v>229</v>
      </c>
      <c r="T88" s="97" t="s">
        <v>580</v>
      </c>
      <c r="U88" s="160">
        <v>275</v>
      </c>
    </row>
    <row r="89" spans="1:24">
      <c r="A89" s="93" t="s">
        <v>18</v>
      </c>
      <c r="B89" s="183">
        <v>878639007468</v>
      </c>
      <c r="C89" s="183"/>
      <c r="D89" s="141" t="s">
        <v>602</v>
      </c>
      <c r="E89" s="143" t="s">
        <v>234</v>
      </c>
      <c r="F89" s="144" t="s">
        <v>27</v>
      </c>
      <c r="G89" s="100" t="s">
        <v>22</v>
      </c>
      <c r="H89" s="223">
        <v>4.75</v>
      </c>
      <c r="I89" s="220">
        <f t="shared" si="2"/>
        <v>28.5</v>
      </c>
      <c r="J89" s="147">
        <v>6</v>
      </c>
      <c r="K89" s="145" t="s">
        <v>337</v>
      </c>
      <c r="L89" s="100" t="s">
        <v>22</v>
      </c>
      <c r="M89" s="100" t="s">
        <v>22</v>
      </c>
      <c r="N89" s="183">
        <v>10878639007465</v>
      </c>
      <c r="O89" s="148">
        <v>0.35</v>
      </c>
      <c r="P89" s="149">
        <v>2.0999999999999996</v>
      </c>
      <c r="Q89" s="150">
        <v>280</v>
      </c>
      <c r="R89" s="150" t="s">
        <v>584</v>
      </c>
      <c r="S89" s="150" t="s">
        <v>583</v>
      </c>
      <c r="T89" s="146" t="s">
        <v>236</v>
      </c>
      <c r="U89" s="150">
        <v>375</v>
      </c>
    </row>
    <row r="90" spans="1:24">
      <c r="A90" s="93" t="s">
        <v>18</v>
      </c>
      <c r="B90" s="183">
        <v>878639007413</v>
      </c>
      <c r="C90" s="183"/>
      <c r="D90" s="141" t="s">
        <v>602</v>
      </c>
      <c r="E90" s="143" t="s">
        <v>237</v>
      </c>
      <c r="F90" s="144" t="s">
        <v>28</v>
      </c>
      <c r="G90" s="100" t="s">
        <v>22</v>
      </c>
      <c r="H90" s="225">
        <v>4.75</v>
      </c>
      <c r="I90" s="220">
        <f t="shared" si="2"/>
        <v>28.5</v>
      </c>
      <c r="J90" s="147">
        <v>6</v>
      </c>
      <c r="K90" s="145" t="s">
        <v>337</v>
      </c>
      <c r="L90" s="100" t="s">
        <v>22</v>
      </c>
      <c r="M90" s="100" t="s">
        <v>22</v>
      </c>
      <c r="N90" s="183">
        <v>10878639007410</v>
      </c>
      <c r="O90" s="152">
        <v>0.35</v>
      </c>
      <c r="P90" s="149">
        <v>2.0999999999999996</v>
      </c>
      <c r="Q90" s="153">
        <v>280</v>
      </c>
      <c r="R90" s="150" t="s">
        <v>584</v>
      </c>
      <c r="S90" s="150" t="s">
        <v>583</v>
      </c>
      <c r="T90" s="150" t="s">
        <v>236</v>
      </c>
      <c r="U90" s="153">
        <v>375</v>
      </c>
    </row>
    <row r="91" spans="1:24">
      <c r="A91" s="93" t="s">
        <v>18</v>
      </c>
      <c r="B91" s="183">
        <v>878639007482</v>
      </c>
      <c r="C91" s="183"/>
      <c r="D91" s="141" t="s">
        <v>602</v>
      </c>
      <c r="E91" s="143" t="s">
        <v>238</v>
      </c>
      <c r="F91" s="144" t="s">
        <v>28</v>
      </c>
      <c r="G91" s="145" t="s">
        <v>22</v>
      </c>
      <c r="H91" s="225">
        <v>4.75</v>
      </c>
      <c r="I91" s="220">
        <f t="shared" si="2"/>
        <v>28.5</v>
      </c>
      <c r="J91" s="147">
        <v>6</v>
      </c>
      <c r="K91" s="145" t="s">
        <v>337</v>
      </c>
      <c r="L91" s="100" t="s">
        <v>22</v>
      </c>
      <c r="M91" s="100" t="s">
        <v>22</v>
      </c>
      <c r="N91" s="183">
        <v>10878639007489</v>
      </c>
      <c r="O91" s="152">
        <v>0.3</v>
      </c>
      <c r="P91" s="149">
        <v>1.7999999999999998</v>
      </c>
      <c r="Q91" s="153">
        <v>280</v>
      </c>
      <c r="R91" s="150" t="s">
        <v>584</v>
      </c>
      <c r="S91" s="150" t="s">
        <v>583</v>
      </c>
      <c r="T91" s="150" t="s">
        <v>236</v>
      </c>
      <c r="U91" s="153">
        <v>375</v>
      </c>
    </row>
    <row r="92" spans="1:24" s="99" customFormat="1">
      <c r="A92" s="93" t="s">
        <v>18</v>
      </c>
      <c r="B92" s="183">
        <v>878639007437</v>
      </c>
      <c r="C92" s="183"/>
      <c r="D92" s="141" t="s">
        <v>602</v>
      </c>
      <c r="E92" s="242" t="s">
        <v>239</v>
      </c>
      <c r="F92" s="242" t="s">
        <v>101</v>
      </c>
      <c r="G92" s="100" t="s">
        <v>22</v>
      </c>
      <c r="H92" s="223">
        <v>4.75</v>
      </c>
      <c r="I92" s="220">
        <f t="shared" si="2"/>
        <v>28.5</v>
      </c>
      <c r="J92" s="130">
        <v>6</v>
      </c>
      <c r="K92" s="100" t="s">
        <v>337</v>
      </c>
      <c r="L92" s="100" t="s">
        <v>22</v>
      </c>
      <c r="M92" s="100" t="s">
        <v>22</v>
      </c>
      <c r="N92" s="183">
        <v>10878639007434</v>
      </c>
      <c r="O92" s="132">
        <v>0.35</v>
      </c>
      <c r="P92" s="95">
        <v>2.0999999999999996</v>
      </c>
      <c r="Q92" s="130">
        <v>280</v>
      </c>
      <c r="R92" s="130" t="s">
        <v>584</v>
      </c>
      <c r="S92" s="97" t="s">
        <v>583</v>
      </c>
      <c r="T92" s="101" t="s">
        <v>236</v>
      </c>
      <c r="U92" s="97">
        <v>375</v>
      </c>
    </row>
    <row r="97" spans="1:21" s="244" customFormat="1">
      <c r="G97" s="253"/>
      <c r="H97" s="383"/>
      <c r="I97" s="38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</row>
    <row r="98" spans="1:21" s="162" customFormat="1">
      <c r="A98" s="245"/>
      <c r="B98" s="246"/>
      <c r="C98" s="246"/>
      <c r="D98" s="384"/>
      <c r="E98" s="385"/>
      <c r="F98" s="385"/>
      <c r="G98" s="250"/>
      <c r="H98" s="251"/>
      <c r="I98" s="251"/>
      <c r="J98" s="252"/>
      <c r="K98" s="250"/>
      <c r="L98" s="250"/>
      <c r="M98" s="250"/>
      <c r="N98" s="384"/>
      <c r="O98" s="386"/>
      <c r="P98" s="255"/>
      <c r="Q98" s="384"/>
      <c r="R98" s="257"/>
      <c r="S98" s="257"/>
      <c r="T98" s="257"/>
      <c r="U98" s="384"/>
    </row>
    <row r="99" spans="1:21" s="162" customFormat="1">
      <c r="A99" s="245"/>
      <c r="B99" s="387"/>
      <c r="C99" s="387"/>
      <c r="D99" s="384"/>
      <c r="E99" s="385"/>
      <c r="F99" s="385"/>
      <c r="G99" s="250"/>
      <c r="H99" s="251"/>
      <c r="I99" s="251"/>
      <c r="J99" s="252"/>
      <c r="K99" s="250"/>
      <c r="L99" s="250"/>
      <c r="M99" s="250"/>
      <c r="N99" s="384"/>
      <c r="O99" s="386"/>
      <c r="P99" s="255"/>
      <c r="Q99" s="384"/>
      <c r="R99" s="257"/>
      <c r="S99" s="257"/>
      <c r="T99" s="257"/>
      <c r="U99" s="384"/>
    </row>
    <row r="100" spans="1:21" s="162" customFormat="1">
      <c r="A100" s="245"/>
      <c r="B100" s="246"/>
      <c r="C100" s="246"/>
      <c r="D100" s="384"/>
      <c r="E100" s="385"/>
      <c r="F100" s="385"/>
      <c r="G100" s="250"/>
      <c r="H100" s="251"/>
      <c r="I100" s="251"/>
      <c r="J100" s="252"/>
      <c r="K100" s="250"/>
      <c r="L100" s="250"/>
      <c r="M100" s="250"/>
      <c r="N100" s="384"/>
      <c r="O100" s="386"/>
      <c r="P100" s="255"/>
      <c r="Q100" s="384"/>
      <c r="R100" s="257"/>
      <c r="S100" s="257"/>
      <c r="T100" s="257"/>
      <c r="U100" s="384"/>
    </row>
    <row r="101" spans="1:21" s="162" customFormat="1">
      <c r="A101" s="245"/>
      <c r="B101" s="387"/>
      <c r="C101" s="387"/>
      <c r="D101" s="384"/>
      <c r="E101" s="385"/>
      <c r="F101" s="385"/>
      <c r="G101" s="250"/>
      <c r="H101" s="251"/>
      <c r="I101" s="251"/>
      <c r="J101" s="252"/>
      <c r="K101" s="250"/>
      <c r="L101" s="250"/>
      <c r="M101" s="250"/>
      <c r="N101" s="384"/>
      <c r="O101" s="386"/>
      <c r="P101" s="255"/>
      <c r="Q101" s="384"/>
      <c r="R101" s="257"/>
      <c r="S101" s="257"/>
      <c r="T101" s="257"/>
      <c r="U101" s="384"/>
    </row>
    <row r="102" spans="1:21" s="162" customFormat="1">
      <c r="A102" s="245"/>
      <c r="B102" s="246"/>
      <c r="C102" s="246"/>
      <c r="D102" s="384"/>
      <c r="E102" s="385"/>
      <c r="F102" s="385"/>
      <c r="G102" s="250"/>
      <c r="H102" s="251"/>
      <c r="I102" s="251"/>
      <c r="J102" s="252"/>
      <c r="K102" s="250"/>
      <c r="L102" s="250"/>
      <c r="M102" s="250"/>
      <c r="N102" s="384"/>
      <c r="O102" s="386"/>
      <c r="P102" s="255"/>
      <c r="Q102" s="384"/>
      <c r="R102" s="257"/>
      <c r="S102" s="257"/>
      <c r="T102" s="257"/>
      <c r="U102" s="384"/>
    </row>
    <row r="103" spans="1:21" s="162" customFormat="1">
      <c r="A103" s="245"/>
      <c r="B103" s="246"/>
      <c r="C103" s="246"/>
      <c r="D103" s="384"/>
      <c r="E103" s="385"/>
      <c r="F103" s="385"/>
      <c r="G103" s="250"/>
      <c r="H103" s="251"/>
      <c r="I103" s="251"/>
      <c r="J103" s="252"/>
      <c r="K103" s="250"/>
      <c r="L103" s="250"/>
      <c r="M103" s="250"/>
      <c r="N103" s="384"/>
      <c r="O103" s="386"/>
      <c r="P103" s="255"/>
      <c r="Q103" s="384"/>
      <c r="R103" s="257"/>
      <c r="S103" s="257"/>
      <c r="T103" s="257"/>
      <c r="U103" s="384"/>
    </row>
    <row r="104" spans="1:21" s="162" customFormat="1">
      <c r="A104" s="245"/>
      <c r="B104" s="387"/>
      <c r="C104" s="387"/>
      <c r="D104" s="384"/>
      <c r="E104" s="385"/>
      <c r="F104" s="385"/>
      <c r="G104" s="250"/>
      <c r="H104" s="251"/>
      <c r="I104" s="251"/>
      <c r="J104" s="252"/>
      <c r="K104" s="250"/>
      <c r="L104" s="250"/>
      <c r="M104" s="250"/>
      <c r="N104" s="384"/>
      <c r="O104" s="386"/>
      <c r="P104" s="255"/>
      <c r="Q104" s="384"/>
      <c r="R104" s="257"/>
      <c r="S104" s="257"/>
      <c r="T104" s="257"/>
      <c r="U104" s="384"/>
    </row>
    <row r="105" spans="1:21" s="162" customFormat="1" ht="14.25" customHeight="1">
      <c r="A105" s="245"/>
      <c r="B105" s="246"/>
      <c r="C105" s="246"/>
      <c r="D105" s="384"/>
      <c r="E105" s="385"/>
      <c r="F105" s="385"/>
      <c r="G105" s="250"/>
      <c r="H105" s="251"/>
      <c r="I105" s="251"/>
      <c r="J105" s="252"/>
      <c r="K105" s="250"/>
      <c r="L105" s="250"/>
      <c r="M105" s="250"/>
      <c r="N105" s="384"/>
      <c r="O105" s="386"/>
      <c r="P105" s="255"/>
      <c r="Q105" s="384"/>
      <c r="R105" s="257"/>
      <c r="S105" s="257"/>
      <c r="T105" s="257"/>
      <c r="U105" s="384"/>
    </row>
    <row r="106" spans="1:21" s="162" customFormat="1" ht="14.25" customHeight="1">
      <c r="A106" s="245"/>
      <c r="B106" s="246"/>
      <c r="C106" s="246"/>
      <c r="D106" s="384"/>
      <c r="E106" s="385"/>
      <c r="F106" s="385"/>
      <c r="G106" s="250"/>
      <c r="H106" s="251"/>
      <c r="I106" s="251"/>
      <c r="J106" s="252"/>
      <c r="K106" s="250"/>
      <c r="L106" s="250"/>
      <c r="M106" s="250"/>
      <c r="N106" s="384"/>
      <c r="O106" s="386"/>
      <c r="P106" s="255"/>
      <c r="Q106" s="384"/>
      <c r="R106" s="257"/>
      <c r="S106" s="257"/>
      <c r="T106" s="257"/>
      <c r="U106" s="384"/>
    </row>
    <row r="107" spans="1:21" s="162" customFormat="1">
      <c r="A107" s="245"/>
      <c r="B107" s="246"/>
      <c r="C107" s="246"/>
      <c r="D107" s="384"/>
      <c r="E107" s="385"/>
      <c r="F107" s="385"/>
      <c r="G107" s="250"/>
      <c r="H107" s="251"/>
      <c r="I107" s="251"/>
      <c r="J107" s="252"/>
      <c r="K107" s="250"/>
      <c r="L107" s="250"/>
      <c r="M107" s="250"/>
      <c r="N107" s="384"/>
      <c r="O107" s="386"/>
      <c r="P107" s="255"/>
      <c r="Q107" s="384"/>
      <c r="R107" s="257"/>
      <c r="S107" s="257"/>
      <c r="T107" s="257"/>
      <c r="U107" s="384"/>
    </row>
    <row r="108" spans="1:21" s="162" customFormat="1">
      <c r="A108" s="245"/>
      <c r="B108" s="387"/>
      <c r="C108" s="387"/>
      <c r="D108" s="384"/>
      <c r="E108" s="385"/>
      <c r="F108" s="385"/>
      <c r="G108" s="250"/>
      <c r="H108" s="251"/>
      <c r="I108" s="251"/>
      <c r="J108" s="252"/>
      <c r="K108" s="250"/>
      <c r="L108" s="250"/>
      <c r="M108" s="250"/>
      <c r="N108" s="384"/>
      <c r="O108" s="386"/>
      <c r="P108" s="255"/>
      <c r="Q108" s="384"/>
      <c r="R108" s="257"/>
      <c r="S108" s="257"/>
      <c r="T108" s="257"/>
      <c r="U108" s="384"/>
    </row>
    <row r="109" spans="1:21" s="162" customFormat="1">
      <c r="A109" s="245"/>
      <c r="B109" s="387"/>
      <c r="C109" s="387"/>
      <c r="D109" s="384"/>
      <c r="E109" s="385"/>
      <c r="F109" s="385"/>
      <c r="G109" s="250"/>
      <c r="H109" s="251"/>
      <c r="I109" s="251"/>
      <c r="J109" s="252"/>
      <c r="K109" s="250"/>
      <c r="L109" s="250"/>
      <c r="M109" s="360"/>
      <c r="N109" s="384"/>
      <c r="O109" s="359"/>
      <c r="P109" s="255"/>
      <c r="Q109" s="257"/>
      <c r="R109" s="257"/>
      <c r="S109" s="360"/>
      <c r="T109" s="360"/>
      <c r="U109" s="257"/>
    </row>
    <row r="110" spans="1:21" s="162" customFormat="1">
      <c r="A110" s="245"/>
      <c r="B110" s="387"/>
      <c r="C110" s="387"/>
      <c r="D110" s="384"/>
      <c r="E110" s="385"/>
      <c r="F110" s="385"/>
      <c r="G110" s="250"/>
      <c r="H110" s="251"/>
      <c r="I110" s="251"/>
      <c r="J110" s="258"/>
      <c r="K110" s="388"/>
      <c r="L110" s="250"/>
      <c r="M110" s="250"/>
      <c r="N110" s="384"/>
      <c r="O110" s="359"/>
      <c r="P110" s="255"/>
      <c r="Q110" s="252"/>
      <c r="R110" s="257"/>
      <c r="S110" s="257"/>
      <c r="T110" s="256"/>
      <c r="U110" s="257"/>
    </row>
    <row r="111" spans="1:21" s="162" customFormat="1">
      <c r="A111" s="245"/>
      <c r="B111" s="246"/>
      <c r="C111" s="246"/>
      <c r="D111" s="389"/>
      <c r="E111" s="390"/>
      <c r="F111" s="385"/>
      <c r="G111" s="250"/>
      <c r="H111" s="251"/>
      <c r="I111" s="251"/>
      <c r="J111" s="252"/>
      <c r="K111" s="250"/>
      <c r="L111" s="250"/>
      <c r="M111" s="250"/>
      <c r="N111" s="391"/>
      <c r="O111" s="392"/>
      <c r="P111" s="255"/>
      <c r="Q111" s="252"/>
      <c r="R111" s="257"/>
      <c r="S111" s="257"/>
      <c r="T111" s="252"/>
      <c r="U111" s="257"/>
    </row>
    <row r="112" spans="1:21" s="162" customFormat="1">
      <c r="A112" s="245"/>
      <c r="B112" s="246"/>
      <c r="C112" s="246"/>
      <c r="D112" s="389"/>
      <c r="E112" s="390"/>
      <c r="F112" s="385"/>
      <c r="G112" s="250"/>
      <c r="H112" s="251"/>
      <c r="I112" s="251"/>
      <c r="J112" s="252"/>
      <c r="K112" s="250"/>
      <c r="L112" s="250"/>
      <c r="M112" s="250"/>
      <c r="N112" s="391"/>
      <c r="O112" s="392"/>
      <c r="P112" s="255"/>
      <c r="Q112" s="252"/>
      <c r="R112" s="257"/>
      <c r="S112" s="257"/>
      <c r="T112" s="252"/>
      <c r="U112" s="257"/>
    </row>
    <row r="113" spans="1:21" s="162" customFormat="1">
      <c r="A113" s="245"/>
      <c r="B113" s="246"/>
      <c r="C113" s="246"/>
      <c r="D113" s="389"/>
      <c r="E113" s="390"/>
      <c r="F113" s="385"/>
      <c r="G113" s="250"/>
      <c r="H113" s="251"/>
      <c r="I113" s="251"/>
      <c r="J113" s="252"/>
      <c r="K113" s="250"/>
      <c r="L113" s="250"/>
      <c r="M113" s="250"/>
      <c r="N113" s="391"/>
      <c r="O113" s="392"/>
      <c r="P113" s="255"/>
      <c r="Q113" s="252"/>
      <c r="R113" s="257"/>
      <c r="S113" s="257"/>
      <c r="T113" s="252"/>
      <c r="U113" s="257"/>
    </row>
    <row r="114" spans="1:21" s="162" customFormat="1">
      <c r="A114" s="245"/>
      <c r="B114" s="246"/>
      <c r="C114" s="246"/>
      <c r="D114" s="389"/>
      <c r="E114" s="390"/>
      <c r="F114" s="385"/>
      <c r="G114" s="250"/>
      <c r="H114" s="251"/>
      <c r="I114" s="251"/>
      <c r="J114" s="252"/>
      <c r="K114" s="250"/>
      <c r="L114" s="250"/>
      <c r="M114" s="250"/>
      <c r="N114" s="391"/>
      <c r="O114" s="392"/>
      <c r="P114" s="255"/>
      <c r="Q114" s="252"/>
      <c r="R114" s="257"/>
      <c r="S114" s="257"/>
      <c r="T114" s="252"/>
      <c r="U114" s="257"/>
    </row>
    <row r="115" spans="1:21" s="244" customFormat="1">
      <c r="A115" s="245"/>
      <c r="B115" s="246"/>
      <c r="C115" s="246"/>
      <c r="D115" s="245"/>
      <c r="E115" s="393"/>
      <c r="F115" s="393"/>
      <c r="G115" s="250"/>
      <c r="H115" s="251"/>
      <c r="I115" s="251"/>
      <c r="J115" s="394"/>
      <c r="K115" s="250"/>
      <c r="L115" s="250"/>
      <c r="M115" s="250"/>
      <c r="N115" s="245"/>
      <c r="O115" s="252"/>
      <c r="P115" s="395"/>
      <c r="Q115" s="396"/>
      <c r="R115" s="395"/>
      <c r="S115" s="396"/>
      <c r="T115" s="396"/>
      <c r="U115" s="396"/>
    </row>
    <row r="116" spans="1:21" s="244" customFormat="1">
      <c r="A116" s="245"/>
      <c r="B116" s="246"/>
      <c r="C116" s="246"/>
      <c r="D116" s="245"/>
      <c r="E116" s="393"/>
      <c r="F116" s="393"/>
      <c r="G116" s="250"/>
      <c r="H116" s="251"/>
      <c r="I116" s="251"/>
      <c r="J116" s="394"/>
      <c r="K116" s="250"/>
      <c r="L116" s="250"/>
      <c r="M116" s="250"/>
      <c r="N116" s="245"/>
      <c r="O116" s="252"/>
      <c r="P116" s="395"/>
      <c r="Q116" s="396"/>
      <c r="R116" s="395"/>
      <c r="S116" s="396"/>
      <c r="T116" s="396"/>
      <c r="U116" s="396"/>
    </row>
    <row r="117" spans="1:21" s="244" customFormat="1">
      <c r="A117" s="245"/>
      <c r="B117" s="246"/>
      <c r="C117" s="246"/>
      <c r="D117" s="245"/>
      <c r="E117" s="393"/>
      <c r="F117" s="393"/>
      <c r="G117" s="250"/>
      <c r="H117" s="251"/>
      <c r="I117" s="251"/>
      <c r="J117" s="394"/>
      <c r="K117" s="250"/>
      <c r="L117" s="250"/>
      <c r="M117" s="250"/>
      <c r="N117" s="245"/>
      <c r="O117" s="252"/>
      <c r="P117" s="395"/>
      <c r="Q117" s="396"/>
      <c r="R117" s="395"/>
      <c r="S117" s="396"/>
      <c r="T117" s="396"/>
      <c r="U117" s="396"/>
    </row>
    <row r="118" spans="1:21" s="244" customFormat="1">
      <c r="A118" s="245"/>
      <c r="B118" s="246"/>
      <c r="C118" s="246"/>
      <c r="D118" s="245"/>
      <c r="E118" s="393"/>
      <c r="F118" s="393"/>
      <c r="G118" s="250"/>
      <c r="H118" s="251"/>
      <c r="I118" s="251"/>
      <c r="J118" s="394"/>
      <c r="K118" s="250"/>
      <c r="L118" s="250"/>
      <c r="M118" s="250"/>
      <c r="N118" s="245"/>
      <c r="O118" s="252"/>
      <c r="P118" s="395"/>
      <c r="Q118" s="396"/>
      <c r="R118" s="395"/>
      <c r="S118" s="396"/>
      <c r="T118" s="396"/>
      <c r="U118" s="396"/>
    </row>
    <row r="119" spans="1:21" s="244" customFormat="1">
      <c r="A119" s="245"/>
      <c r="B119" s="246"/>
      <c r="C119" s="246"/>
      <c r="D119" s="245"/>
      <c r="E119" s="233"/>
      <c r="F119" s="393"/>
      <c r="G119" s="250"/>
      <c r="H119" s="250"/>
      <c r="I119" s="251"/>
      <c r="J119" s="252"/>
      <c r="K119" s="388"/>
      <c r="L119" s="250"/>
      <c r="M119" s="252"/>
      <c r="N119" s="245"/>
      <c r="O119" s="359"/>
      <c r="P119" s="255"/>
      <c r="Q119" s="257"/>
      <c r="R119" s="257"/>
      <c r="S119" s="257"/>
      <c r="T119" s="256"/>
      <c r="U119" s="257"/>
    </row>
    <row r="120" spans="1:21" s="244" customFormat="1">
      <c r="A120" s="245"/>
      <c r="B120" s="246"/>
      <c r="C120" s="246"/>
      <c r="D120" s="245"/>
      <c r="E120" s="233"/>
      <c r="F120" s="393"/>
      <c r="G120" s="250"/>
      <c r="H120" s="250"/>
      <c r="I120" s="251"/>
      <c r="J120" s="252"/>
      <c r="K120" s="388"/>
      <c r="L120" s="250"/>
      <c r="M120" s="250"/>
      <c r="N120" s="245"/>
      <c r="O120" s="386"/>
      <c r="P120" s="255"/>
      <c r="Q120" s="384"/>
      <c r="R120" s="257"/>
      <c r="S120" s="257"/>
      <c r="T120" s="257"/>
      <c r="U120" s="384"/>
    </row>
    <row r="121" spans="1:21" s="244" customFormat="1">
      <c r="A121" s="245"/>
      <c r="B121" s="246"/>
      <c r="C121" s="246"/>
      <c r="D121" s="245"/>
      <c r="E121" s="233"/>
      <c r="F121" s="393"/>
      <c r="G121" s="250"/>
      <c r="H121" s="250"/>
      <c r="I121" s="251"/>
      <c r="J121" s="252"/>
      <c r="K121" s="388"/>
      <c r="L121" s="250"/>
      <c r="M121" s="250"/>
      <c r="N121" s="245"/>
      <c r="O121" s="386"/>
      <c r="P121" s="255"/>
      <c r="Q121" s="384"/>
      <c r="R121" s="257"/>
      <c r="S121" s="257"/>
      <c r="T121" s="257"/>
      <c r="U121" s="384"/>
    </row>
    <row r="122" spans="1:21" s="244" customFormat="1">
      <c r="A122" s="245"/>
      <c r="B122" s="246"/>
      <c r="C122" s="246"/>
      <c r="D122" s="245"/>
      <c r="E122" s="233"/>
      <c r="F122" s="393"/>
      <c r="G122" s="250"/>
      <c r="H122" s="250"/>
      <c r="I122" s="251"/>
      <c r="J122" s="252"/>
      <c r="K122" s="388"/>
      <c r="L122" s="250"/>
      <c r="M122" s="250"/>
      <c r="N122" s="245"/>
      <c r="O122" s="386"/>
      <c r="P122" s="255"/>
      <c r="Q122" s="384"/>
      <c r="R122" s="257"/>
      <c r="S122" s="257"/>
      <c r="T122" s="257"/>
      <c r="U122" s="384"/>
    </row>
    <row r="123" spans="1:21" s="244" customFormat="1">
      <c r="A123" s="245"/>
      <c r="B123" s="246"/>
      <c r="C123" s="246"/>
      <c r="D123" s="245"/>
      <c r="E123" s="249"/>
      <c r="F123" s="393"/>
      <c r="G123" s="384"/>
      <c r="H123" s="384"/>
      <c r="I123" s="251"/>
      <c r="J123" s="252"/>
      <c r="K123" s="388"/>
      <c r="L123" s="250"/>
      <c r="M123" s="250"/>
      <c r="N123" s="247"/>
      <c r="O123" s="386"/>
      <c r="P123" s="255"/>
      <c r="Q123" s="384"/>
      <c r="R123" s="257"/>
      <c r="S123" s="257"/>
      <c r="T123" s="257"/>
      <c r="U123" s="384"/>
    </row>
    <row r="124" spans="1:21" s="244" customFormat="1">
      <c r="A124" s="245"/>
      <c r="B124" s="246"/>
      <c r="C124" s="246"/>
      <c r="D124" s="245"/>
      <c r="E124" s="249"/>
      <c r="F124" s="393"/>
      <c r="G124" s="384"/>
      <c r="H124" s="384"/>
      <c r="I124" s="251"/>
      <c r="J124" s="252"/>
      <c r="K124" s="388"/>
      <c r="L124" s="250"/>
      <c r="M124" s="250"/>
      <c r="N124" s="247"/>
      <c r="O124" s="386"/>
      <c r="P124" s="255"/>
      <c r="Q124" s="384"/>
      <c r="R124" s="257"/>
      <c r="S124" s="257"/>
      <c r="T124" s="257"/>
      <c r="U124" s="384"/>
    </row>
    <row r="125" spans="1:21" s="244" customFormat="1">
      <c r="A125" s="245"/>
      <c r="B125" s="246"/>
      <c r="C125" s="246"/>
      <c r="D125" s="245"/>
      <c r="E125" s="249"/>
      <c r="F125" s="393"/>
      <c r="G125" s="384"/>
      <c r="H125" s="384"/>
      <c r="I125" s="251"/>
      <c r="J125" s="252"/>
      <c r="K125" s="388"/>
      <c r="L125" s="250"/>
      <c r="M125" s="250"/>
      <c r="N125" s="397"/>
      <c r="O125" s="386"/>
      <c r="P125" s="255"/>
      <c r="Q125" s="384"/>
      <c r="R125" s="257"/>
      <c r="S125" s="257"/>
      <c r="T125" s="257"/>
      <c r="U125" s="384"/>
    </row>
    <row r="126" spans="1:21" s="244" customFormat="1">
      <c r="A126" s="245"/>
      <c r="B126" s="246"/>
      <c r="C126" s="246"/>
      <c r="D126" s="245"/>
      <c r="E126" s="393"/>
      <c r="F126" s="393"/>
      <c r="G126" s="250"/>
      <c r="H126" s="250"/>
      <c r="I126" s="251"/>
      <c r="J126" s="394"/>
      <c r="K126" s="250"/>
      <c r="L126" s="250"/>
      <c r="M126" s="250"/>
      <c r="N126" s="245"/>
      <c r="O126" s="252"/>
      <c r="P126" s="395"/>
      <c r="Q126" s="396"/>
      <c r="R126" s="395"/>
      <c r="S126" s="396"/>
      <c r="T126" s="396"/>
      <c r="U126" s="396"/>
    </row>
    <row r="127" spans="1:21" s="244" customFormat="1">
      <c r="A127" s="245"/>
      <c r="B127" s="246"/>
      <c r="C127" s="246"/>
      <c r="D127" s="245"/>
      <c r="E127" s="393"/>
      <c r="F127" s="393"/>
      <c r="G127" s="250"/>
      <c r="H127" s="250"/>
      <c r="I127" s="251"/>
      <c r="J127" s="394"/>
      <c r="K127" s="250"/>
      <c r="L127" s="250"/>
      <c r="M127" s="250"/>
      <c r="N127" s="245"/>
      <c r="O127" s="252"/>
      <c r="P127" s="395"/>
      <c r="Q127" s="396"/>
      <c r="R127" s="395"/>
      <c r="S127" s="396"/>
      <c r="T127" s="396"/>
      <c r="U127" s="396"/>
    </row>
    <row r="128" spans="1:21" s="244" customFormat="1">
      <c r="A128" s="245"/>
      <c r="B128" s="246"/>
      <c r="C128" s="246"/>
      <c r="D128" s="245"/>
      <c r="E128" s="393"/>
      <c r="F128" s="393"/>
      <c r="G128" s="250"/>
      <c r="H128" s="250"/>
      <c r="I128" s="251"/>
      <c r="J128" s="394"/>
      <c r="K128" s="250"/>
      <c r="L128" s="250"/>
      <c r="M128" s="250"/>
      <c r="N128" s="245"/>
      <c r="O128" s="252"/>
      <c r="P128" s="395"/>
      <c r="Q128" s="396"/>
      <c r="R128" s="395"/>
      <c r="S128" s="396"/>
      <c r="T128" s="396"/>
      <c r="U128" s="396"/>
    </row>
    <row r="129" spans="1:21" s="244" customFormat="1">
      <c r="A129" s="245"/>
      <c r="B129" s="246"/>
      <c r="C129" s="246"/>
      <c r="D129" s="245"/>
      <c r="E129" s="393"/>
      <c r="F129" s="393"/>
      <c r="G129" s="250"/>
      <c r="H129" s="250"/>
      <c r="I129" s="251"/>
      <c r="J129" s="394"/>
      <c r="K129" s="250"/>
      <c r="L129" s="250"/>
      <c r="M129" s="250"/>
      <c r="N129" s="245"/>
      <c r="O129" s="252"/>
      <c r="P129" s="395"/>
      <c r="Q129" s="396"/>
      <c r="R129" s="395"/>
      <c r="S129" s="396"/>
      <c r="T129" s="396"/>
      <c r="U129" s="396"/>
    </row>
    <row r="130" spans="1:21" s="244" customFormat="1">
      <c r="A130" s="245"/>
      <c r="B130" s="246"/>
      <c r="C130" s="246"/>
      <c r="D130" s="247"/>
      <c r="E130" s="249"/>
      <c r="F130" s="393"/>
      <c r="G130" s="250"/>
      <c r="H130" s="250"/>
      <c r="I130" s="251"/>
      <c r="J130" s="253"/>
      <c r="K130" s="250"/>
      <c r="L130" s="250"/>
      <c r="M130" s="250"/>
      <c r="N130" s="398"/>
      <c r="O130" s="252"/>
      <c r="P130" s="253"/>
      <c r="Q130" s="253"/>
      <c r="R130" s="253"/>
      <c r="S130" s="253"/>
      <c r="T130" s="253"/>
      <c r="U130" s="253"/>
    </row>
    <row r="131" spans="1:21" s="244" customFormat="1">
      <c r="A131" s="245"/>
      <c r="B131" s="246"/>
      <c r="C131" s="246"/>
      <c r="D131" s="247"/>
      <c r="E131" s="249"/>
      <c r="F131" s="393"/>
      <c r="G131" s="250"/>
      <c r="H131" s="250"/>
      <c r="I131" s="251"/>
      <c r="J131" s="253"/>
      <c r="K131" s="250"/>
      <c r="L131" s="250"/>
      <c r="M131" s="250"/>
      <c r="N131" s="398"/>
      <c r="O131" s="252"/>
      <c r="P131" s="253"/>
      <c r="Q131" s="253"/>
      <c r="R131" s="253"/>
      <c r="S131" s="253"/>
      <c r="T131" s="253"/>
      <c r="U131" s="253"/>
    </row>
    <row r="132" spans="1:21" s="244" customFormat="1">
      <c r="A132" s="245"/>
      <c r="B132" s="246"/>
      <c r="C132" s="246"/>
      <c r="D132" s="247"/>
      <c r="E132" s="249"/>
      <c r="F132" s="393"/>
      <c r="G132" s="250"/>
      <c r="H132" s="250"/>
      <c r="I132" s="251"/>
      <c r="J132" s="253"/>
      <c r="K132" s="250"/>
      <c r="L132" s="250"/>
      <c r="M132" s="250"/>
      <c r="N132" s="398"/>
      <c r="O132" s="252"/>
      <c r="P132" s="253"/>
      <c r="Q132" s="253"/>
      <c r="R132" s="253"/>
      <c r="S132" s="253"/>
      <c r="T132" s="253"/>
      <c r="U132" s="253"/>
    </row>
    <row r="133" spans="1:21" s="244" customFormat="1">
      <c r="A133" s="245"/>
      <c r="B133" s="246"/>
      <c r="C133" s="246"/>
      <c r="D133" s="247"/>
      <c r="E133" s="248"/>
      <c r="F133" s="249"/>
      <c r="G133" s="250"/>
      <c r="H133" s="250"/>
      <c r="I133" s="251"/>
      <c r="J133" s="252"/>
      <c r="K133" s="250"/>
      <c r="L133" s="250"/>
      <c r="M133" s="250"/>
      <c r="N133" s="398"/>
      <c r="O133" s="399"/>
      <c r="P133" s="255"/>
      <c r="Q133" s="257"/>
      <c r="R133" s="257"/>
      <c r="S133" s="257"/>
      <c r="T133" s="256"/>
      <c r="U133" s="257"/>
    </row>
    <row r="134" spans="1:21" s="244" customFormat="1">
      <c r="A134" s="245"/>
      <c r="B134" s="246"/>
      <c r="C134" s="246"/>
      <c r="D134" s="247"/>
      <c r="E134" s="248"/>
      <c r="F134" s="249"/>
      <c r="G134" s="250"/>
      <c r="H134" s="250"/>
      <c r="I134" s="251"/>
      <c r="J134" s="252"/>
      <c r="K134" s="250"/>
      <c r="L134" s="250"/>
      <c r="M134" s="250"/>
      <c r="N134" s="398"/>
      <c r="O134" s="399"/>
      <c r="P134" s="255"/>
      <c r="Q134" s="257"/>
      <c r="R134" s="257"/>
      <c r="S134" s="257"/>
      <c r="T134" s="256"/>
      <c r="U134" s="257"/>
    </row>
    <row r="135" spans="1:21" s="244" customFormat="1">
      <c r="A135" s="245"/>
      <c r="B135" s="246"/>
      <c r="C135" s="246"/>
      <c r="D135" s="247"/>
      <c r="E135" s="248"/>
      <c r="F135" s="249"/>
      <c r="G135" s="250"/>
      <c r="H135" s="250"/>
      <c r="I135" s="251"/>
      <c r="J135" s="252"/>
      <c r="K135" s="250"/>
      <c r="L135" s="250"/>
      <c r="M135" s="250"/>
      <c r="N135" s="398"/>
      <c r="O135" s="399"/>
      <c r="P135" s="255"/>
      <c r="Q135" s="252"/>
      <c r="R135" s="256"/>
      <c r="S135" s="257"/>
      <c r="T135" s="257"/>
      <c r="U135" s="258"/>
    </row>
    <row r="136" spans="1:21" s="244" customFormat="1">
      <c r="A136" s="245"/>
      <c r="B136" s="246"/>
      <c r="C136" s="246"/>
      <c r="D136" s="247"/>
      <c r="E136" s="248"/>
      <c r="F136" s="249"/>
      <c r="G136" s="250"/>
      <c r="H136" s="250"/>
      <c r="I136" s="251"/>
      <c r="J136" s="252"/>
      <c r="K136" s="250"/>
      <c r="L136" s="250"/>
      <c r="M136" s="250"/>
      <c r="N136" s="398"/>
      <c r="O136" s="254"/>
      <c r="P136" s="255"/>
      <c r="Q136" s="252"/>
      <c r="R136" s="256"/>
      <c r="S136" s="257"/>
      <c r="T136" s="257"/>
      <c r="U136" s="258"/>
    </row>
    <row r="137" spans="1:21" s="244" customFormat="1">
      <c r="A137" s="245"/>
      <c r="B137" s="246"/>
      <c r="C137" s="246"/>
      <c r="D137" s="247"/>
      <c r="E137" s="248"/>
      <c r="F137" s="249"/>
      <c r="G137" s="250"/>
      <c r="H137" s="250"/>
      <c r="I137" s="251"/>
      <c r="J137" s="252"/>
      <c r="K137" s="250"/>
      <c r="L137" s="250"/>
      <c r="M137" s="250"/>
      <c r="N137" s="398"/>
      <c r="O137" s="254"/>
      <c r="P137" s="255"/>
      <c r="Q137" s="252"/>
      <c r="R137" s="256"/>
      <c r="S137" s="257"/>
      <c r="T137" s="257"/>
      <c r="U137" s="258"/>
    </row>
    <row r="138" spans="1:21" s="244" customFormat="1">
      <c r="A138" s="245"/>
      <c r="B138" s="246"/>
      <c r="C138" s="246"/>
      <c r="D138" s="247"/>
      <c r="E138" s="248"/>
      <c r="F138" s="249"/>
      <c r="G138" s="250"/>
      <c r="H138" s="250"/>
      <c r="I138" s="251"/>
      <c r="J138" s="252"/>
      <c r="K138" s="250"/>
      <c r="L138" s="250"/>
      <c r="M138" s="250"/>
      <c r="N138" s="253"/>
      <c r="O138" s="254"/>
      <c r="P138" s="255"/>
      <c r="Q138" s="252"/>
      <c r="R138" s="256"/>
      <c r="S138" s="257"/>
      <c r="T138" s="257"/>
      <c r="U138" s="258"/>
    </row>
    <row r="139" spans="1:21" s="244" customFormat="1">
      <c r="A139" s="245"/>
      <c r="B139" s="246"/>
      <c r="C139" s="246"/>
      <c r="D139" s="247"/>
      <c r="E139" s="248"/>
      <c r="F139" s="249"/>
      <c r="G139" s="250"/>
      <c r="H139" s="251"/>
      <c r="I139" s="251"/>
      <c r="J139" s="252"/>
      <c r="K139" s="250"/>
      <c r="L139" s="250"/>
      <c r="M139" s="250"/>
      <c r="N139" s="253"/>
      <c r="O139" s="254"/>
      <c r="P139" s="255"/>
      <c r="Q139" s="252"/>
      <c r="R139" s="256"/>
      <c r="S139" s="257"/>
      <c r="T139" s="257"/>
      <c r="U139" s="258"/>
    </row>
    <row r="140" spans="1:21">
      <c r="E140" s="259"/>
      <c r="J140" s="260"/>
      <c r="K140" s="260"/>
      <c r="L140" s="260"/>
      <c r="N140" s="260"/>
      <c r="O140" s="260"/>
      <c r="P140" s="260"/>
      <c r="Q140" s="260"/>
      <c r="R140" s="260"/>
    </row>
    <row r="141" spans="1:21">
      <c r="J141" s="260"/>
      <c r="K141" s="260"/>
      <c r="L141" s="260"/>
      <c r="N141" s="260"/>
      <c r="O141" s="260"/>
      <c r="P141" s="260"/>
      <c r="Q141" s="260"/>
      <c r="R141" s="260"/>
    </row>
    <row r="142" spans="1:21">
      <c r="J142" s="260"/>
      <c r="K142" s="260"/>
      <c r="L142" s="260"/>
      <c r="N142" s="260"/>
      <c r="O142" s="260"/>
      <c r="P142" s="260"/>
      <c r="Q142" s="260"/>
      <c r="R142" s="260"/>
    </row>
    <row r="143" spans="1:21">
      <c r="J143" s="260"/>
      <c r="K143" s="260"/>
      <c r="L143" s="260"/>
      <c r="N143" s="260"/>
      <c r="O143" s="260"/>
      <c r="P143" s="260"/>
      <c r="Q143" s="260"/>
      <c r="R143" s="260"/>
    </row>
    <row r="144" spans="1:21">
      <c r="J144" s="260"/>
      <c r="K144" s="260"/>
      <c r="L144" s="260"/>
      <c r="N144" s="260"/>
      <c r="O144" s="260"/>
      <c r="P144" s="260"/>
      <c r="Q144" s="260"/>
      <c r="R144" s="260"/>
    </row>
  </sheetData>
  <autoFilter ref="A2:U138" xr:uid="{70A70690-93C0-4951-8355-16662BC3553C}"/>
  <dataValidations disablePrompts="1" count="1">
    <dataValidation type="textLength" errorStyle="information" operator="equal" allowBlank="1" showInputMessage="1" showErrorMessage="1" error="Case UPC must be 14 characters long." sqref="N125" xr:uid="{A31B7ECC-81A1-4F13-A23D-915EE876C455}">
      <formula1>14</formula1>
    </dataValidation>
  </dataValidations>
  <pageMargins left="0.7" right="0.7" top="0.75" bottom="0.75" header="0.3" footer="0.3"/>
  <pageSetup scale="2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790C4-4CC8-B441-8845-A9E0B74EE25E}">
  <sheetPr filterMode="1"/>
  <dimension ref="A1:AQ31"/>
  <sheetViews>
    <sheetView showGridLines="0" zoomScaleNormal="100" zoomScaleSheetLayoutView="90" workbookViewId="0">
      <pane xSplit="1" ySplit="2" topLeftCell="B10" activePane="bottomRight" state="frozen"/>
      <selection activeCell="A61" sqref="A61:XFD62"/>
      <selection pane="topRight" activeCell="A61" sqref="A61:XFD62"/>
      <selection pane="bottomLeft" activeCell="A61" sqref="A61:XFD62"/>
      <selection pane="bottomRight" activeCell="A61" sqref="A61:XFD62"/>
    </sheetView>
  </sheetViews>
  <sheetFormatPr defaultColWidth="9.08984375" defaultRowHeight="13"/>
  <cols>
    <col min="1" max="1" width="26.36328125" style="176" customWidth="1"/>
    <col min="2" max="2" width="17.6328125" style="176" customWidth="1"/>
    <col min="3" max="3" width="17.08984375" style="176" customWidth="1"/>
    <col min="4" max="4" width="56" style="176" bestFit="1" customWidth="1"/>
    <col min="5" max="5" width="36.6328125" style="176" customWidth="1"/>
    <col min="6" max="6" width="22.08984375" style="177" customWidth="1"/>
    <col min="7" max="8" width="14.08984375" style="177" customWidth="1"/>
    <col min="9" max="9" width="12.08984375" style="177" customWidth="1"/>
    <col min="10" max="10" width="10.453125" style="177" customWidth="1"/>
    <col min="11" max="11" width="19" style="177" customWidth="1"/>
    <col min="12" max="12" width="30.453125" style="177" customWidth="1"/>
    <col min="13" max="13" width="23.453125" style="177" customWidth="1"/>
    <col min="14" max="14" width="11.6328125" style="177" customWidth="1"/>
    <col min="15" max="15" width="10.453125" style="177" customWidth="1"/>
    <col min="16" max="16" width="9.453125" style="177" customWidth="1"/>
    <col min="17" max="17" width="10.453125" style="177" customWidth="1"/>
    <col min="18" max="18" width="33.453125" style="177" customWidth="1"/>
    <col min="19" max="19" width="32.6328125" style="177" bestFit="1" customWidth="1"/>
    <col min="20" max="20" width="10.453125" style="177" bestFit="1" customWidth="1"/>
    <col min="21" max="16384" width="9.08984375" style="176"/>
  </cols>
  <sheetData>
    <row r="1" spans="1:43" ht="36">
      <c r="A1" s="297" t="s">
        <v>618</v>
      </c>
      <c r="B1" s="297"/>
      <c r="C1" s="298"/>
      <c r="D1" s="299"/>
      <c r="E1" s="299"/>
      <c r="F1" s="300" t="s">
        <v>614</v>
      </c>
      <c r="G1" s="300"/>
      <c r="H1" s="297" t="s">
        <v>622</v>
      </c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</row>
    <row r="2" spans="1:43" s="182" customFormat="1" ht="26">
      <c r="A2" s="83" t="s">
        <v>0</v>
      </c>
      <c r="B2" s="83" t="s">
        <v>1</v>
      </c>
      <c r="C2" s="83" t="s">
        <v>2</v>
      </c>
      <c r="D2" s="83" t="s">
        <v>3</v>
      </c>
      <c r="E2" s="83" t="s">
        <v>4</v>
      </c>
      <c r="F2" s="84" t="s">
        <v>479</v>
      </c>
      <c r="G2" s="219" t="s">
        <v>480</v>
      </c>
      <c r="H2" s="219" t="s">
        <v>481</v>
      </c>
      <c r="I2" s="83" t="s">
        <v>6</v>
      </c>
      <c r="J2" s="83" t="s">
        <v>7</v>
      </c>
      <c r="K2" s="83" t="s">
        <v>8</v>
      </c>
      <c r="L2" s="83" t="s">
        <v>9</v>
      </c>
      <c r="M2" s="83" t="s">
        <v>10</v>
      </c>
      <c r="N2" s="83" t="s">
        <v>11</v>
      </c>
      <c r="O2" s="83" t="s">
        <v>12</v>
      </c>
      <c r="P2" s="83" t="s">
        <v>13</v>
      </c>
      <c r="Q2" s="83" t="s">
        <v>14</v>
      </c>
      <c r="R2" s="83" t="s">
        <v>15</v>
      </c>
      <c r="S2" s="83" t="s">
        <v>16</v>
      </c>
      <c r="T2" s="83" t="s">
        <v>17</v>
      </c>
    </row>
    <row r="3" spans="1:43" s="85" customFormat="1" hidden="1">
      <c r="A3" s="86"/>
      <c r="B3" s="87"/>
      <c r="C3" s="122"/>
      <c r="D3" s="192"/>
      <c r="E3" s="89"/>
      <c r="F3" s="90"/>
      <c r="G3" s="90"/>
      <c r="H3" s="90"/>
      <c r="I3" s="107"/>
      <c r="J3" s="90"/>
      <c r="K3" s="90"/>
      <c r="L3" s="90"/>
      <c r="M3" s="159"/>
      <c r="N3" s="163"/>
      <c r="O3" s="103"/>
      <c r="P3" s="107"/>
      <c r="Q3" s="92"/>
      <c r="R3" s="102"/>
      <c r="S3" s="102"/>
      <c r="T3" s="92"/>
    </row>
    <row r="4" spans="1:43" s="85" customFormat="1" hidden="1">
      <c r="A4" s="86"/>
      <c r="B4" s="87"/>
      <c r="C4" s="122"/>
      <c r="D4" s="192"/>
      <c r="E4" s="89"/>
      <c r="F4" s="90"/>
      <c r="G4" s="90"/>
      <c r="H4" s="90"/>
      <c r="I4" s="107"/>
      <c r="J4" s="90"/>
      <c r="K4" s="90"/>
      <c r="L4" s="90"/>
      <c r="M4" s="159"/>
      <c r="N4" s="163"/>
      <c r="O4" s="103"/>
      <c r="P4" s="107"/>
      <c r="Q4" s="92"/>
      <c r="R4" s="102"/>
      <c r="S4" s="102"/>
      <c r="T4" s="92"/>
    </row>
    <row r="5" spans="1:43" s="85" customFormat="1" hidden="1">
      <c r="A5" s="86"/>
      <c r="B5" s="87"/>
      <c r="C5" s="122"/>
      <c r="D5" s="192"/>
      <c r="E5" s="89"/>
      <c r="F5" s="90"/>
      <c r="G5" s="90"/>
      <c r="H5" s="90"/>
      <c r="I5" s="107"/>
      <c r="J5" s="90"/>
      <c r="K5" s="90"/>
      <c r="L5" s="90"/>
      <c r="M5" s="159"/>
      <c r="N5" s="163"/>
      <c r="O5" s="103"/>
      <c r="P5" s="107"/>
      <c r="Q5" s="92"/>
      <c r="R5" s="102"/>
      <c r="S5" s="102"/>
      <c r="T5" s="92"/>
    </row>
    <row r="6" spans="1:43" s="85" customFormat="1" hidden="1">
      <c r="A6" s="86"/>
      <c r="B6" s="87"/>
      <c r="C6" s="122"/>
      <c r="D6" s="192"/>
      <c r="E6" s="89"/>
      <c r="F6" s="90"/>
      <c r="G6" s="90"/>
      <c r="H6" s="90"/>
      <c r="I6" s="107"/>
      <c r="J6" s="90"/>
      <c r="K6" s="90"/>
      <c r="L6" s="90"/>
      <c r="M6" s="159"/>
      <c r="N6" s="163"/>
      <c r="O6" s="103"/>
      <c r="P6" s="107"/>
      <c r="Q6" s="92"/>
      <c r="R6" s="102"/>
      <c r="S6" s="102"/>
      <c r="T6" s="92"/>
    </row>
    <row r="7" spans="1:43" s="85" customFormat="1" hidden="1">
      <c r="A7" s="86"/>
      <c r="B7" s="87"/>
      <c r="C7" s="122"/>
      <c r="D7" s="192"/>
      <c r="E7" s="89"/>
      <c r="F7" s="90"/>
      <c r="G7" s="90"/>
      <c r="H7" s="90"/>
      <c r="I7" s="107"/>
      <c r="J7" s="90"/>
      <c r="K7" s="90"/>
      <c r="L7" s="90"/>
      <c r="M7" s="159"/>
      <c r="N7" s="163"/>
      <c r="O7" s="103"/>
      <c r="P7" s="107"/>
      <c r="Q7" s="92"/>
      <c r="R7" s="102"/>
      <c r="S7" s="102"/>
      <c r="T7" s="92"/>
    </row>
    <row r="8" spans="1:43" s="85" customFormat="1" hidden="1">
      <c r="A8" s="86"/>
      <c r="B8" s="87"/>
      <c r="C8" s="122"/>
      <c r="D8" s="192"/>
      <c r="E8" s="89"/>
      <c r="F8" s="90"/>
      <c r="G8" s="90"/>
      <c r="H8" s="90"/>
      <c r="I8" s="107"/>
      <c r="J8" s="90"/>
      <c r="K8" s="90"/>
      <c r="L8" s="90"/>
      <c r="M8" s="159"/>
      <c r="N8" s="163"/>
      <c r="O8" s="103"/>
      <c r="P8" s="107"/>
      <c r="Q8" s="92"/>
      <c r="R8" s="102"/>
      <c r="S8" s="102"/>
      <c r="T8" s="92"/>
    </row>
    <row r="9" spans="1:43" s="164" customFormat="1" hidden="1">
      <c r="A9" s="86"/>
      <c r="B9" s="87"/>
      <c r="C9" s="122"/>
      <c r="D9" s="192"/>
      <c r="E9" s="89"/>
      <c r="F9" s="90"/>
      <c r="G9" s="90"/>
      <c r="H9" s="90"/>
      <c r="I9" s="107"/>
      <c r="J9" s="90"/>
      <c r="K9" s="90"/>
      <c r="L9" s="90"/>
      <c r="M9" s="159"/>
      <c r="N9" s="163"/>
      <c r="O9" s="103"/>
      <c r="P9" s="107"/>
      <c r="Q9" s="92"/>
      <c r="R9" s="102"/>
      <c r="S9" s="102"/>
      <c r="T9" s="92"/>
    </row>
    <row r="10" spans="1:43" s="272" customFormat="1">
      <c r="A10" s="262" t="s">
        <v>18</v>
      </c>
      <c r="B10" s="183">
        <v>7863900848</v>
      </c>
      <c r="C10" s="263" t="s">
        <v>464</v>
      </c>
      <c r="D10" s="264" t="s">
        <v>444</v>
      </c>
      <c r="E10" s="265" t="s">
        <v>463</v>
      </c>
      <c r="F10" s="266" t="s">
        <v>478</v>
      </c>
      <c r="G10" s="283">
        <v>10.5</v>
      </c>
      <c r="H10" s="283">
        <f t="shared" ref="H10:H18" si="0">G10*I10</f>
        <v>63</v>
      </c>
      <c r="I10" s="267">
        <v>6</v>
      </c>
      <c r="J10" s="266" t="s">
        <v>22</v>
      </c>
      <c r="K10" s="266" t="s">
        <v>22</v>
      </c>
      <c r="L10" s="266" t="s">
        <v>22</v>
      </c>
      <c r="M10" s="286">
        <v>10878639008486</v>
      </c>
      <c r="N10" s="268"/>
      <c r="O10" s="269"/>
      <c r="P10" s="267"/>
      <c r="Q10" s="270"/>
      <c r="R10" s="271"/>
      <c r="S10" s="271"/>
      <c r="T10" s="270"/>
    </row>
    <row r="11" spans="1:43" s="272" customFormat="1">
      <c r="A11" s="262" t="s">
        <v>18</v>
      </c>
      <c r="B11" s="183">
        <v>7863900849</v>
      </c>
      <c r="C11" s="263" t="s">
        <v>464</v>
      </c>
      <c r="D11" s="264" t="s">
        <v>445</v>
      </c>
      <c r="E11" s="265" t="s">
        <v>99</v>
      </c>
      <c r="F11" s="266" t="s">
        <v>478</v>
      </c>
      <c r="G11" s="283">
        <v>10.5</v>
      </c>
      <c r="H11" s="283">
        <f t="shared" si="0"/>
        <v>63</v>
      </c>
      <c r="I11" s="267">
        <v>6</v>
      </c>
      <c r="J11" s="266" t="s">
        <v>22</v>
      </c>
      <c r="K11" s="266" t="s">
        <v>22</v>
      </c>
      <c r="L11" s="266" t="s">
        <v>22</v>
      </c>
      <c r="M11" s="286">
        <v>10878639008493</v>
      </c>
      <c r="N11" s="268"/>
      <c r="O11" s="269"/>
      <c r="P11" s="267"/>
      <c r="Q11" s="270"/>
      <c r="R11" s="271"/>
      <c r="S11" s="271"/>
      <c r="T11" s="270"/>
    </row>
    <row r="12" spans="1:43" s="272" customFormat="1">
      <c r="A12" s="262" t="s">
        <v>18</v>
      </c>
      <c r="B12" s="183">
        <v>7863900850</v>
      </c>
      <c r="C12" s="263" t="s">
        <v>464</v>
      </c>
      <c r="D12" s="264" t="s">
        <v>446</v>
      </c>
      <c r="E12" s="265" t="s">
        <v>354</v>
      </c>
      <c r="F12" s="266" t="s">
        <v>478</v>
      </c>
      <c r="G12" s="283">
        <v>10.5</v>
      </c>
      <c r="H12" s="283">
        <f t="shared" si="0"/>
        <v>63</v>
      </c>
      <c r="I12" s="267">
        <v>6</v>
      </c>
      <c r="J12" s="266" t="s">
        <v>22</v>
      </c>
      <c r="K12" s="266" t="s">
        <v>22</v>
      </c>
      <c r="L12" s="266" t="s">
        <v>22</v>
      </c>
      <c r="M12" s="286">
        <v>10878639008509</v>
      </c>
      <c r="N12" s="268"/>
      <c r="O12" s="269"/>
      <c r="P12" s="267"/>
      <c r="Q12" s="270"/>
      <c r="R12" s="271"/>
      <c r="S12" s="271"/>
      <c r="T12" s="270"/>
    </row>
    <row r="13" spans="1:43" s="272" customFormat="1">
      <c r="A13" s="262" t="s">
        <v>18</v>
      </c>
      <c r="B13" s="183">
        <v>7863900851</v>
      </c>
      <c r="C13" s="263" t="s">
        <v>464</v>
      </c>
      <c r="D13" s="264" t="s">
        <v>447</v>
      </c>
      <c r="E13" s="265" t="s">
        <v>356</v>
      </c>
      <c r="F13" s="266" t="s">
        <v>478</v>
      </c>
      <c r="G13" s="283">
        <v>10.5</v>
      </c>
      <c r="H13" s="283">
        <f t="shared" si="0"/>
        <v>63</v>
      </c>
      <c r="I13" s="267">
        <v>6</v>
      </c>
      <c r="J13" s="266" t="s">
        <v>22</v>
      </c>
      <c r="K13" s="266" t="s">
        <v>22</v>
      </c>
      <c r="L13" s="266" t="s">
        <v>22</v>
      </c>
      <c r="M13" s="286">
        <v>10878639008516</v>
      </c>
      <c r="N13" s="268"/>
      <c r="O13" s="269"/>
      <c r="P13" s="267"/>
      <c r="Q13" s="270"/>
      <c r="R13" s="271"/>
      <c r="S13" s="271"/>
      <c r="T13" s="270"/>
    </row>
    <row r="14" spans="1:43" s="272" customFormat="1">
      <c r="A14" s="262" t="s">
        <v>18</v>
      </c>
      <c r="B14" s="183">
        <v>7863900853</v>
      </c>
      <c r="C14" s="263" t="s">
        <v>464</v>
      </c>
      <c r="D14" s="264" t="s">
        <v>448</v>
      </c>
      <c r="E14" s="265" t="s">
        <v>233</v>
      </c>
      <c r="F14" s="266" t="s">
        <v>478</v>
      </c>
      <c r="G14" s="283">
        <v>10.5</v>
      </c>
      <c r="H14" s="283">
        <f t="shared" si="0"/>
        <v>63</v>
      </c>
      <c r="I14" s="267">
        <v>6</v>
      </c>
      <c r="J14" s="266" t="s">
        <v>22</v>
      </c>
      <c r="K14" s="266" t="s">
        <v>22</v>
      </c>
      <c r="L14" s="266" t="s">
        <v>22</v>
      </c>
      <c r="M14" s="286">
        <v>10878639008530</v>
      </c>
      <c r="N14" s="268"/>
      <c r="O14" s="269"/>
      <c r="P14" s="267"/>
      <c r="Q14" s="270"/>
      <c r="R14" s="271"/>
      <c r="S14" s="271"/>
      <c r="T14" s="270"/>
    </row>
    <row r="15" spans="1:43" s="272" customFormat="1">
      <c r="A15" s="262" t="s">
        <v>18</v>
      </c>
      <c r="B15" s="183">
        <v>7863900854</v>
      </c>
      <c r="C15" s="263" t="s">
        <v>464</v>
      </c>
      <c r="D15" s="264" t="s">
        <v>449</v>
      </c>
      <c r="E15" s="265" t="s">
        <v>30</v>
      </c>
      <c r="F15" s="266" t="s">
        <v>478</v>
      </c>
      <c r="G15" s="283">
        <v>10.5</v>
      </c>
      <c r="H15" s="283">
        <f t="shared" si="0"/>
        <v>63</v>
      </c>
      <c r="I15" s="267">
        <v>6</v>
      </c>
      <c r="J15" s="266" t="s">
        <v>22</v>
      </c>
      <c r="K15" s="266" t="s">
        <v>22</v>
      </c>
      <c r="L15" s="266" t="s">
        <v>22</v>
      </c>
      <c r="M15" s="286">
        <v>10878639008547</v>
      </c>
      <c r="N15" s="268"/>
      <c r="O15" s="269"/>
      <c r="P15" s="267"/>
      <c r="Q15" s="270"/>
      <c r="R15" s="271"/>
      <c r="S15" s="271"/>
      <c r="T15" s="270"/>
    </row>
    <row r="16" spans="1:43" s="272" customFormat="1">
      <c r="A16" s="262" t="s">
        <v>18</v>
      </c>
      <c r="B16" s="183">
        <v>7863900859</v>
      </c>
      <c r="C16" s="263" t="s">
        <v>464</v>
      </c>
      <c r="D16" s="264" t="s">
        <v>450</v>
      </c>
      <c r="E16" s="265" t="s">
        <v>385</v>
      </c>
      <c r="F16" s="266" t="s">
        <v>478</v>
      </c>
      <c r="G16" s="283">
        <v>10.5</v>
      </c>
      <c r="H16" s="283">
        <f t="shared" si="0"/>
        <v>63</v>
      </c>
      <c r="I16" s="267">
        <v>6</v>
      </c>
      <c r="J16" s="266" t="s">
        <v>22</v>
      </c>
      <c r="K16" s="266" t="s">
        <v>22</v>
      </c>
      <c r="L16" s="266" t="s">
        <v>22</v>
      </c>
      <c r="M16" s="286">
        <v>10878639008592</v>
      </c>
      <c r="N16" s="268"/>
      <c r="O16" s="269"/>
      <c r="P16" s="267"/>
      <c r="Q16" s="270"/>
      <c r="R16" s="271"/>
      <c r="S16" s="271"/>
      <c r="T16" s="270"/>
    </row>
    <row r="17" spans="1:20" s="272" customFormat="1">
      <c r="A17" s="262" t="s">
        <v>18</v>
      </c>
      <c r="B17" s="183">
        <v>7863900861</v>
      </c>
      <c r="C17" s="263" t="s">
        <v>464</v>
      </c>
      <c r="D17" s="264" t="s">
        <v>451</v>
      </c>
      <c r="E17" s="265" t="s">
        <v>30</v>
      </c>
      <c r="F17" s="266" t="s">
        <v>478</v>
      </c>
      <c r="G17" s="283">
        <v>10.5</v>
      </c>
      <c r="H17" s="283">
        <f t="shared" si="0"/>
        <v>63</v>
      </c>
      <c r="I17" s="267">
        <v>6</v>
      </c>
      <c r="J17" s="266" t="s">
        <v>22</v>
      </c>
      <c r="K17" s="266" t="s">
        <v>22</v>
      </c>
      <c r="L17" s="266" t="s">
        <v>22</v>
      </c>
      <c r="M17" s="286">
        <v>10878639008615</v>
      </c>
      <c r="N17" s="268"/>
      <c r="O17" s="269"/>
      <c r="P17" s="267"/>
      <c r="Q17" s="270"/>
      <c r="R17" s="271"/>
      <c r="S17" s="271"/>
      <c r="T17" s="270"/>
    </row>
    <row r="18" spans="1:20" s="272" customFormat="1">
      <c r="A18" s="262" t="s">
        <v>18</v>
      </c>
      <c r="B18" s="183">
        <v>7863900869</v>
      </c>
      <c r="C18" s="263" t="s">
        <v>464</v>
      </c>
      <c r="D18" s="264" t="s">
        <v>452</v>
      </c>
      <c r="E18" s="265" t="s">
        <v>27</v>
      </c>
      <c r="F18" s="266" t="s">
        <v>478</v>
      </c>
      <c r="G18" s="283">
        <v>10.5</v>
      </c>
      <c r="H18" s="283">
        <f t="shared" si="0"/>
        <v>63</v>
      </c>
      <c r="I18" s="267">
        <v>6</v>
      </c>
      <c r="J18" s="266" t="s">
        <v>22</v>
      </c>
      <c r="K18" s="266" t="s">
        <v>22</v>
      </c>
      <c r="L18" s="266" t="s">
        <v>22</v>
      </c>
      <c r="M18" s="286">
        <v>10878639008691</v>
      </c>
      <c r="N18" s="268"/>
      <c r="O18" s="269"/>
      <c r="P18" s="267"/>
      <c r="Q18" s="270"/>
      <c r="R18" s="271"/>
      <c r="S18" s="271"/>
      <c r="T18" s="270"/>
    </row>
    <row r="19" spans="1:20" s="272" customFormat="1">
      <c r="A19" s="262" t="s">
        <v>18</v>
      </c>
      <c r="B19" s="183">
        <v>7863900870</v>
      </c>
      <c r="C19" s="263" t="s">
        <v>464</v>
      </c>
      <c r="D19" s="264" t="s">
        <v>453</v>
      </c>
      <c r="E19" s="265" t="s">
        <v>27</v>
      </c>
      <c r="F19" s="266" t="s">
        <v>478</v>
      </c>
      <c r="G19" s="207"/>
      <c r="H19" s="207"/>
      <c r="I19" s="267">
        <v>6</v>
      </c>
      <c r="J19" s="266" t="s">
        <v>22</v>
      </c>
      <c r="K19" s="266" t="s">
        <v>22</v>
      </c>
      <c r="L19" s="266" t="s">
        <v>22</v>
      </c>
      <c r="M19" s="286">
        <v>10878639008707</v>
      </c>
      <c r="N19" s="268"/>
      <c r="O19" s="269"/>
      <c r="P19" s="267"/>
      <c r="Q19" s="270"/>
      <c r="R19" s="271"/>
      <c r="S19" s="271"/>
      <c r="T19" s="270"/>
    </row>
    <row r="20" spans="1:20" s="272" customFormat="1">
      <c r="A20" s="262" t="s">
        <v>18</v>
      </c>
      <c r="B20" s="183">
        <v>7863900871</v>
      </c>
      <c r="C20" s="263" t="s">
        <v>464</v>
      </c>
      <c r="D20" s="264" t="s">
        <v>454</v>
      </c>
      <c r="E20" s="265" t="s">
        <v>99</v>
      </c>
      <c r="F20" s="266" t="s">
        <v>478</v>
      </c>
      <c r="G20" s="207"/>
      <c r="H20" s="207"/>
      <c r="I20" s="267">
        <v>6</v>
      </c>
      <c r="J20" s="266" t="s">
        <v>22</v>
      </c>
      <c r="K20" s="266" t="s">
        <v>22</v>
      </c>
      <c r="L20" s="266" t="s">
        <v>22</v>
      </c>
      <c r="M20" s="286">
        <v>10878639008714</v>
      </c>
      <c r="N20" s="268"/>
      <c r="O20" s="269"/>
      <c r="P20" s="267"/>
      <c r="Q20" s="270"/>
      <c r="R20" s="271"/>
      <c r="S20" s="271"/>
      <c r="T20" s="270"/>
    </row>
    <row r="21" spans="1:20" s="272" customFormat="1">
      <c r="A21" s="262" t="s">
        <v>18</v>
      </c>
      <c r="B21" s="183">
        <v>7863900872</v>
      </c>
      <c r="C21" s="263" t="s">
        <v>464</v>
      </c>
      <c r="D21" s="264" t="s">
        <v>455</v>
      </c>
      <c r="E21" s="265" t="s">
        <v>233</v>
      </c>
      <c r="F21" s="266" t="s">
        <v>478</v>
      </c>
      <c r="G21" s="207"/>
      <c r="H21" s="207"/>
      <c r="I21" s="267">
        <v>6</v>
      </c>
      <c r="J21" s="266" t="s">
        <v>22</v>
      </c>
      <c r="K21" s="266" t="s">
        <v>22</v>
      </c>
      <c r="L21" s="266" t="s">
        <v>22</v>
      </c>
      <c r="M21" s="286">
        <v>10878639008721</v>
      </c>
      <c r="N21" s="268"/>
      <c r="O21" s="269"/>
      <c r="P21" s="267"/>
      <c r="Q21" s="270"/>
      <c r="R21" s="271"/>
      <c r="S21" s="271"/>
      <c r="T21" s="270"/>
    </row>
    <row r="22" spans="1:20" s="272" customFormat="1">
      <c r="A22" s="262" t="s">
        <v>18</v>
      </c>
      <c r="B22" s="183">
        <v>7863900874</v>
      </c>
      <c r="C22" s="263" t="s">
        <v>464</v>
      </c>
      <c r="D22" s="264" t="s">
        <v>456</v>
      </c>
      <c r="E22" s="265" t="s">
        <v>233</v>
      </c>
      <c r="F22" s="266" t="s">
        <v>478</v>
      </c>
      <c r="G22" s="283">
        <v>10.5</v>
      </c>
      <c r="H22" s="283">
        <f t="shared" ref="H22:H28" si="1">G22*I22</f>
        <v>63</v>
      </c>
      <c r="I22" s="267">
        <v>6</v>
      </c>
      <c r="J22" s="266" t="s">
        <v>22</v>
      </c>
      <c r="K22" s="266" t="s">
        <v>22</v>
      </c>
      <c r="L22" s="266" t="s">
        <v>22</v>
      </c>
      <c r="M22" s="286">
        <v>10878639008745</v>
      </c>
      <c r="N22" s="268"/>
      <c r="O22" s="269"/>
      <c r="P22" s="267"/>
      <c r="Q22" s="270"/>
      <c r="R22" s="271"/>
      <c r="S22" s="271"/>
      <c r="T22" s="270"/>
    </row>
    <row r="23" spans="1:20" s="272" customFormat="1">
      <c r="A23" s="262" t="s">
        <v>18</v>
      </c>
      <c r="B23" s="183">
        <v>7863900878</v>
      </c>
      <c r="C23" s="263" t="s">
        <v>464</v>
      </c>
      <c r="D23" s="264" t="s">
        <v>457</v>
      </c>
      <c r="E23" s="265" t="s">
        <v>385</v>
      </c>
      <c r="F23" s="266" t="s">
        <v>478</v>
      </c>
      <c r="G23" s="283">
        <v>10.5</v>
      </c>
      <c r="H23" s="283">
        <f t="shared" si="1"/>
        <v>63</v>
      </c>
      <c r="I23" s="267">
        <v>6</v>
      </c>
      <c r="J23" s="266" t="s">
        <v>22</v>
      </c>
      <c r="K23" s="266" t="s">
        <v>22</v>
      </c>
      <c r="L23" s="266" t="s">
        <v>22</v>
      </c>
      <c r="M23" s="286">
        <v>10878639008783</v>
      </c>
      <c r="N23" s="268"/>
      <c r="O23" s="269"/>
      <c r="P23" s="267"/>
      <c r="Q23" s="270"/>
      <c r="R23" s="271"/>
      <c r="S23" s="271"/>
      <c r="T23" s="270"/>
    </row>
    <row r="24" spans="1:20" s="272" customFormat="1">
      <c r="A24" s="262" t="s">
        <v>18</v>
      </c>
      <c r="B24" s="183">
        <v>7863900879</v>
      </c>
      <c r="C24" s="263" t="s">
        <v>464</v>
      </c>
      <c r="D24" s="264" t="s">
        <v>458</v>
      </c>
      <c r="E24" s="265" t="s">
        <v>27</v>
      </c>
      <c r="F24" s="266" t="s">
        <v>478</v>
      </c>
      <c r="G24" s="283">
        <v>10.5</v>
      </c>
      <c r="H24" s="283">
        <f t="shared" si="1"/>
        <v>63</v>
      </c>
      <c r="I24" s="267">
        <v>6</v>
      </c>
      <c r="J24" s="266" t="s">
        <v>22</v>
      </c>
      <c r="K24" s="266" t="s">
        <v>22</v>
      </c>
      <c r="L24" s="266" t="s">
        <v>22</v>
      </c>
      <c r="M24" s="286">
        <v>10878639008790</v>
      </c>
      <c r="N24" s="268"/>
      <c r="O24" s="269"/>
      <c r="P24" s="267"/>
      <c r="Q24" s="270"/>
      <c r="R24" s="271"/>
      <c r="S24" s="271"/>
      <c r="T24" s="270"/>
    </row>
    <row r="25" spans="1:20" s="272" customFormat="1">
      <c r="A25" s="262" t="s">
        <v>18</v>
      </c>
      <c r="B25" s="183">
        <v>7863900875</v>
      </c>
      <c r="C25" s="263" t="s">
        <v>464</v>
      </c>
      <c r="D25" s="264" t="s">
        <v>459</v>
      </c>
      <c r="E25" s="265" t="s">
        <v>233</v>
      </c>
      <c r="F25" s="266" t="s">
        <v>478</v>
      </c>
      <c r="G25" s="283">
        <v>10.5</v>
      </c>
      <c r="H25" s="283">
        <f t="shared" si="1"/>
        <v>63</v>
      </c>
      <c r="I25" s="267">
        <v>6</v>
      </c>
      <c r="J25" s="266" t="s">
        <v>22</v>
      </c>
      <c r="K25" s="266" t="s">
        <v>22</v>
      </c>
      <c r="L25" s="266" t="s">
        <v>22</v>
      </c>
      <c r="M25" s="286">
        <v>10878639008752</v>
      </c>
      <c r="N25" s="268"/>
      <c r="O25" s="269"/>
      <c r="P25" s="267"/>
      <c r="Q25" s="270"/>
      <c r="R25" s="271"/>
      <c r="S25" s="271"/>
      <c r="T25" s="270"/>
    </row>
    <row r="26" spans="1:20" s="272" customFormat="1">
      <c r="A26" s="262" t="s">
        <v>18</v>
      </c>
      <c r="B26" s="183">
        <v>7863900863</v>
      </c>
      <c r="C26" s="263" t="s">
        <v>464</v>
      </c>
      <c r="D26" s="264" t="s">
        <v>460</v>
      </c>
      <c r="E26" s="265" t="s">
        <v>30</v>
      </c>
      <c r="F26" s="266" t="s">
        <v>478</v>
      </c>
      <c r="G26" s="283">
        <v>10.5</v>
      </c>
      <c r="H26" s="283">
        <f t="shared" si="1"/>
        <v>63</v>
      </c>
      <c r="I26" s="267">
        <v>6</v>
      </c>
      <c r="J26" s="266" t="s">
        <v>22</v>
      </c>
      <c r="K26" s="266" t="s">
        <v>22</v>
      </c>
      <c r="L26" s="266" t="s">
        <v>22</v>
      </c>
      <c r="M26" s="286">
        <v>10878639008639</v>
      </c>
      <c r="N26" s="268"/>
      <c r="O26" s="269"/>
      <c r="P26" s="267"/>
      <c r="Q26" s="270"/>
      <c r="R26" s="271"/>
      <c r="S26" s="271"/>
      <c r="T26" s="270"/>
    </row>
    <row r="27" spans="1:20" s="272" customFormat="1">
      <c r="A27" s="262" t="s">
        <v>18</v>
      </c>
      <c r="B27" s="183">
        <v>7863900866</v>
      </c>
      <c r="C27" s="263" t="s">
        <v>464</v>
      </c>
      <c r="D27" s="264" t="s">
        <v>461</v>
      </c>
      <c r="E27" s="265" t="s">
        <v>233</v>
      </c>
      <c r="F27" s="266" t="s">
        <v>478</v>
      </c>
      <c r="G27" s="283">
        <v>10.5</v>
      </c>
      <c r="H27" s="283">
        <f t="shared" si="1"/>
        <v>63</v>
      </c>
      <c r="I27" s="267">
        <v>6</v>
      </c>
      <c r="J27" s="266" t="s">
        <v>22</v>
      </c>
      <c r="K27" s="266" t="s">
        <v>22</v>
      </c>
      <c r="L27" s="266" t="s">
        <v>22</v>
      </c>
      <c r="M27" s="286">
        <v>10878639008660</v>
      </c>
      <c r="N27" s="268"/>
      <c r="O27" s="269"/>
      <c r="P27" s="267"/>
      <c r="Q27" s="270"/>
      <c r="R27" s="271"/>
      <c r="S27" s="271"/>
      <c r="T27" s="270"/>
    </row>
    <row r="28" spans="1:20" s="272" customFormat="1">
      <c r="A28" s="262" t="s">
        <v>18</v>
      </c>
      <c r="B28" s="183">
        <v>7863900867</v>
      </c>
      <c r="C28" s="263" t="s">
        <v>464</v>
      </c>
      <c r="D28" s="264" t="s">
        <v>462</v>
      </c>
      <c r="E28" s="265" t="s">
        <v>30</v>
      </c>
      <c r="F28" s="266" t="s">
        <v>478</v>
      </c>
      <c r="G28" s="283">
        <v>10.5</v>
      </c>
      <c r="H28" s="283">
        <f t="shared" si="1"/>
        <v>63</v>
      </c>
      <c r="I28" s="267">
        <v>6</v>
      </c>
      <c r="J28" s="266" t="s">
        <v>22</v>
      </c>
      <c r="K28" s="266" t="s">
        <v>22</v>
      </c>
      <c r="L28" s="266" t="s">
        <v>22</v>
      </c>
      <c r="M28" s="286">
        <v>10878639008677</v>
      </c>
      <c r="N28" s="268"/>
      <c r="O28" s="269"/>
      <c r="P28" s="267"/>
      <c r="Q28" s="270"/>
      <c r="R28" s="271"/>
      <c r="S28" s="271"/>
      <c r="T28" s="270"/>
    </row>
    <row r="29" spans="1:20" ht="19.5" hidden="1">
      <c r="B29" s="208"/>
      <c r="C29" s="208"/>
      <c r="D29" s="209"/>
      <c r="M29" s="193"/>
    </row>
    <row r="30" spans="1:20" s="142" customFormat="1"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</row>
    <row r="31" spans="1:20" s="142" customFormat="1"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</row>
  </sheetData>
  <autoFilter ref="A2:T29" xr:uid="{70A70690-93C0-4951-8355-16662BC3553C}">
    <filterColumn colId="0">
      <customFilters>
        <customFilter operator="notEqual" val=" "/>
      </customFilters>
    </filterColumn>
  </autoFilter>
  <pageMargins left="0.7" right="0.7" top="0.75" bottom="0.75" header="0.3" footer="0.3"/>
  <pageSetup scale="2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E14E9-5397-B142-AB5D-8CE058C30D74}">
  <dimension ref="A1:AQ21"/>
  <sheetViews>
    <sheetView showGridLines="0" zoomScale="130" zoomScaleNormal="130" zoomScaleSheetLayoutView="90" workbookViewId="0">
      <pane xSplit="1" ySplit="2" topLeftCell="E3" activePane="bottomRight" state="frozen"/>
      <selection activeCell="A61" sqref="A61:XFD62"/>
      <selection pane="topRight" activeCell="A61" sqref="A61:XFD62"/>
      <selection pane="bottomLeft" activeCell="A61" sqref="A61:XFD62"/>
      <selection pane="bottomRight" activeCell="A61" sqref="A61:XFD62"/>
    </sheetView>
  </sheetViews>
  <sheetFormatPr defaultColWidth="9.08984375" defaultRowHeight="13"/>
  <cols>
    <col min="1" max="1" width="28.6328125" style="176" customWidth="1"/>
    <col min="2" max="2" width="17.6328125" style="176" customWidth="1"/>
    <col min="3" max="3" width="17.08984375" style="176" customWidth="1"/>
    <col min="4" max="4" width="56" style="176" bestFit="1" customWidth="1"/>
    <col min="5" max="5" width="36.6328125" style="176" customWidth="1"/>
    <col min="6" max="6" width="22.08984375" style="177" customWidth="1"/>
    <col min="7" max="8" width="10.453125" style="177" customWidth="1"/>
    <col min="9" max="9" width="12.08984375" style="177" customWidth="1"/>
    <col min="10" max="10" width="10.453125" style="177" customWidth="1"/>
    <col min="11" max="11" width="19" style="177" customWidth="1"/>
    <col min="12" max="12" width="30.453125" style="177" customWidth="1"/>
    <col min="13" max="13" width="23.453125" style="177" customWidth="1"/>
    <col min="14" max="14" width="11.6328125" style="177" customWidth="1"/>
    <col min="15" max="15" width="10.453125" style="177" customWidth="1"/>
    <col min="16" max="16" width="9.453125" style="177" customWidth="1"/>
    <col min="17" max="17" width="10.453125" style="177" customWidth="1"/>
    <col min="18" max="18" width="33.453125" style="177" customWidth="1"/>
    <col min="19" max="19" width="32.6328125" style="177" bestFit="1" customWidth="1"/>
    <col min="20" max="20" width="10.453125" style="177" bestFit="1" customWidth="1"/>
    <col min="21" max="16384" width="9.08984375" style="176"/>
  </cols>
  <sheetData>
    <row r="1" spans="1:43" ht="36">
      <c r="A1" s="297" t="s">
        <v>617</v>
      </c>
      <c r="B1" s="297"/>
      <c r="C1" s="298"/>
      <c r="D1" s="299"/>
      <c r="E1" s="297" t="s">
        <v>622</v>
      </c>
      <c r="F1" s="300"/>
      <c r="G1" s="300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</row>
    <row r="2" spans="1:43" s="182" customFormat="1" ht="26">
      <c r="A2" s="83" t="s">
        <v>0</v>
      </c>
      <c r="B2" s="83" t="s">
        <v>1</v>
      </c>
      <c r="C2" s="83" t="s">
        <v>2</v>
      </c>
      <c r="D2" s="83" t="s">
        <v>3</v>
      </c>
      <c r="E2" s="83" t="s">
        <v>4</v>
      </c>
      <c r="F2" s="84" t="s">
        <v>5</v>
      </c>
      <c r="G2" s="219" t="s">
        <v>480</v>
      </c>
      <c r="H2" s="219" t="s">
        <v>481</v>
      </c>
      <c r="I2" s="83" t="s">
        <v>6</v>
      </c>
      <c r="J2" s="83" t="s">
        <v>7</v>
      </c>
      <c r="K2" s="83" t="s">
        <v>8</v>
      </c>
      <c r="L2" s="83" t="s">
        <v>9</v>
      </c>
      <c r="M2" s="83" t="s">
        <v>10</v>
      </c>
      <c r="N2" s="83" t="s">
        <v>11</v>
      </c>
      <c r="O2" s="83" t="s">
        <v>12</v>
      </c>
      <c r="P2" s="83" t="s">
        <v>13</v>
      </c>
      <c r="Q2" s="83" t="s">
        <v>14</v>
      </c>
      <c r="R2" s="83" t="s">
        <v>15</v>
      </c>
      <c r="S2" s="83" t="s">
        <v>16</v>
      </c>
      <c r="T2" s="83" t="s">
        <v>17</v>
      </c>
    </row>
    <row r="3" spans="1:43" s="85" customFormat="1">
      <c r="A3" s="86" t="s">
        <v>18</v>
      </c>
      <c r="B3" s="286">
        <v>878639007468</v>
      </c>
      <c r="C3" s="158" t="s">
        <v>466</v>
      </c>
      <c r="D3" s="140" t="s">
        <v>234</v>
      </c>
      <c r="E3" s="89" t="s">
        <v>27</v>
      </c>
      <c r="F3" s="123" t="s">
        <v>22</v>
      </c>
      <c r="G3" s="302">
        <v>3.5</v>
      </c>
      <c r="H3" s="220">
        <f>I3*G3</f>
        <v>21</v>
      </c>
      <c r="I3" s="107">
        <v>6</v>
      </c>
      <c r="J3" s="90" t="s">
        <v>22</v>
      </c>
      <c r="K3" s="90" t="s">
        <v>22</v>
      </c>
      <c r="L3" s="90" t="s">
        <v>22</v>
      </c>
      <c r="M3" s="286">
        <v>10878639007465</v>
      </c>
      <c r="N3" s="102">
        <v>0.35</v>
      </c>
      <c r="O3" s="102">
        <f>N3*6</f>
        <v>2.0999999999999996</v>
      </c>
      <c r="P3" s="102">
        <f>40*7</f>
        <v>280</v>
      </c>
      <c r="Q3" s="92" t="s">
        <v>112</v>
      </c>
      <c r="R3" s="102" t="s">
        <v>235</v>
      </c>
      <c r="S3" s="102" t="s">
        <v>236</v>
      </c>
      <c r="T3" s="92">
        <v>375</v>
      </c>
    </row>
    <row r="4" spans="1:43" s="85" customFormat="1">
      <c r="A4" s="86" t="s">
        <v>18</v>
      </c>
      <c r="B4" s="286">
        <v>878639007413</v>
      </c>
      <c r="C4" s="158" t="s">
        <v>466</v>
      </c>
      <c r="D4" s="140" t="s">
        <v>237</v>
      </c>
      <c r="E4" s="89" t="s">
        <v>28</v>
      </c>
      <c r="F4" s="123" t="s">
        <v>22</v>
      </c>
      <c r="G4" s="302">
        <v>3.5</v>
      </c>
      <c r="H4" s="220">
        <f>I4*G4</f>
        <v>21</v>
      </c>
      <c r="I4" s="107">
        <v>6</v>
      </c>
      <c r="J4" s="90" t="s">
        <v>22</v>
      </c>
      <c r="K4" s="90" t="s">
        <v>22</v>
      </c>
      <c r="L4" s="90" t="s">
        <v>22</v>
      </c>
      <c r="M4" s="286">
        <v>10878639007410</v>
      </c>
      <c r="N4" s="102">
        <v>0.35</v>
      </c>
      <c r="O4" s="102">
        <f>N4*6</f>
        <v>2.0999999999999996</v>
      </c>
      <c r="P4" s="102">
        <v>280</v>
      </c>
      <c r="Q4" s="92" t="s">
        <v>112</v>
      </c>
      <c r="R4" s="102" t="s">
        <v>235</v>
      </c>
      <c r="S4" s="102" t="s">
        <v>236</v>
      </c>
      <c r="T4" s="92">
        <v>375</v>
      </c>
    </row>
    <row r="5" spans="1:43" s="85" customFormat="1">
      <c r="A5" s="86" t="s">
        <v>18</v>
      </c>
      <c r="B5" s="286">
        <v>878639007482</v>
      </c>
      <c r="C5" s="158" t="s">
        <v>466</v>
      </c>
      <c r="D5" s="156" t="s">
        <v>238</v>
      </c>
      <c r="E5" s="157" t="s">
        <v>233</v>
      </c>
      <c r="F5" s="123" t="s">
        <v>22</v>
      </c>
      <c r="G5" s="302">
        <v>3.5</v>
      </c>
      <c r="H5" s="220">
        <f>I5*G5</f>
        <v>21</v>
      </c>
      <c r="I5" s="107">
        <v>6</v>
      </c>
      <c r="J5" s="90" t="s">
        <v>22</v>
      </c>
      <c r="K5" s="90" t="s">
        <v>22</v>
      </c>
      <c r="L5" s="90" t="s">
        <v>22</v>
      </c>
      <c r="M5" s="286">
        <v>10878639007489</v>
      </c>
      <c r="N5" s="102">
        <v>0.3</v>
      </c>
      <c r="O5" s="102">
        <f>N5*6</f>
        <v>1.7999999999999998</v>
      </c>
      <c r="P5" s="107">
        <v>280</v>
      </c>
      <c r="Q5" s="92" t="s">
        <v>112</v>
      </c>
      <c r="R5" s="102" t="s">
        <v>235</v>
      </c>
      <c r="S5" s="102" t="s">
        <v>236</v>
      </c>
      <c r="T5" s="92">
        <v>375</v>
      </c>
    </row>
    <row r="6" spans="1:43" s="85" customFormat="1">
      <c r="A6" s="86" t="s">
        <v>18</v>
      </c>
      <c r="B6" s="286">
        <v>878639007475</v>
      </c>
      <c r="C6" s="158" t="s">
        <v>466</v>
      </c>
      <c r="D6" s="140" t="s">
        <v>239</v>
      </c>
      <c r="E6" s="89" t="s">
        <v>147</v>
      </c>
      <c r="F6" s="123" t="s">
        <v>22</v>
      </c>
      <c r="G6" s="302">
        <v>3.5</v>
      </c>
      <c r="H6" s="220">
        <f t="shared" ref="H6:H19" si="0">I6*G6</f>
        <v>21</v>
      </c>
      <c r="I6" s="107">
        <v>6</v>
      </c>
      <c r="J6" s="90" t="s">
        <v>22</v>
      </c>
      <c r="K6" s="90" t="s">
        <v>22</v>
      </c>
      <c r="L6" s="90" t="s">
        <v>22</v>
      </c>
      <c r="M6" s="286">
        <v>10878639007472</v>
      </c>
      <c r="N6" s="102">
        <v>0.35</v>
      </c>
      <c r="O6" s="102">
        <f>N6*6</f>
        <v>2.0999999999999996</v>
      </c>
      <c r="P6" s="107">
        <v>280</v>
      </c>
      <c r="Q6" s="92" t="s">
        <v>112</v>
      </c>
      <c r="R6" s="102" t="s">
        <v>235</v>
      </c>
      <c r="S6" s="102" t="s">
        <v>236</v>
      </c>
      <c r="T6" s="92">
        <v>375</v>
      </c>
    </row>
    <row r="7" spans="1:43" s="162" customFormat="1">
      <c r="A7" s="86" t="s">
        <v>18</v>
      </c>
      <c r="B7" s="286">
        <v>878639003903</v>
      </c>
      <c r="C7" s="131" t="s">
        <v>240</v>
      </c>
      <c r="D7" s="156" t="s">
        <v>241</v>
      </c>
      <c r="E7" s="157" t="s">
        <v>242</v>
      </c>
      <c r="F7" s="100" t="s">
        <v>22</v>
      </c>
      <c r="G7" s="223">
        <v>200</v>
      </c>
      <c r="H7" s="220">
        <f t="shared" si="0"/>
        <v>200</v>
      </c>
      <c r="I7" s="130">
        <v>1</v>
      </c>
      <c r="J7" s="100" t="s">
        <v>22</v>
      </c>
      <c r="K7" s="100" t="s">
        <v>22</v>
      </c>
      <c r="L7" s="100" t="s">
        <v>22</v>
      </c>
      <c r="M7" s="286">
        <v>10878639003900</v>
      </c>
      <c r="N7" s="165">
        <v>38.700000000000003</v>
      </c>
      <c r="O7" s="95">
        <f t="shared" ref="O7:O15" si="1">N7</f>
        <v>38.700000000000003</v>
      </c>
      <c r="P7" s="130">
        <f>4*6</f>
        <v>24</v>
      </c>
      <c r="Q7" s="97" t="s">
        <v>243</v>
      </c>
      <c r="R7" s="97" t="s">
        <v>244</v>
      </c>
      <c r="S7" s="130" t="s">
        <v>245</v>
      </c>
      <c r="T7" s="97" t="s">
        <v>22</v>
      </c>
    </row>
    <row r="8" spans="1:43" s="162" customFormat="1">
      <c r="A8" s="86" t="s">
        <v>18</v>
      </c>
      <c r="B8" s="286">
        <v>878639003897</v>
      </c>
      <c r="C8" s="131" t="s">
        <v>240</v>
      </c>
      <c r="D8" s="156" t="s">
        <v>246</v>
      </c>
      <c r="E8" s="157" t="s">
        <v>247</v>
      </c>
      <c r="F8" s="100" t="s">
        <v>22</v>
      </c>
      <c r="G8" s="223">
        <v>200</v>
      </c>
      <c r="H8" s="220">
        <f t="shared" si="0"/>
        <v>200</v>
      </c>
      <c r="I8" s="130">
        <v>1</v>
      </c>
      <c r="J8" s="100" t="s">
        <v>22</v>
      </c>
      <c r="K8" s="100" t="s">
        <v>22</v>
      </c>
      <c r="L8" s="100" t="s">
        <v>22</v>
      </c>
      <c r="M8" s="286">
        <v>10878639003894</v>
      </c>
      <c r="N8" s="165">
        <v>38.700000000000003</v>
      </c>
      <c r="O8" s="95">
        <f t="shared" si="1"/>
        <v>38.700000000000003</v>
      </c>
      <c r="P8" s="130">
        <f>4*6</f>
        <v>24</v>
      </c>
      <c r="Q8" s="97" t="s">
        <v>243</v>
      </c>
      <c r="R8" s="97" t="s">
        <v>244</v>
      </c>
      <c r="S8" s="130" t="s">
        <v>245</v>
      </c>
      <c r="T8" s="97" t="s">
        <v>22</v>
      </c>
    </row>
    <row r="9" spans="1:43" s="99" customFormat="1">
      <c r="A9" s="86" t="s">
        <v>18</v>
      </c>
      <c r="B9" s="286">
        <v>878639005914</v>
      </c>
      <c r="C9" s="131" t="s">
        <v>240</v>
      </c>
      <c r="D9" s="156" t="s">
        <v>248</v>
      </c>
      <c r="E9" s="157" t="s">
        <v>249</v>
      </c>
      <c r="F9" s="100" t="s">
        <v>22</v>
      </c>
      <c r="G9" s="223">
        <v>248.4</v>
      </c>
      <c r="H9" s="220">
        <f t="shared" si="0"/>
        <v>248.4</v>
      </c>
      <c r="I9" s="130">
        <v>1</v>
      </c>
      <c r="J9" s="100" t="s">
        <v>22</v>
      </c>
      <c r="K9" s="100" t="s">
        <v>22</v>
      </c>
      <c r="L9" s="100" t="s">
        <v>22</v>
      </c>
      <c r="M9" s="286">
        <v>10878639005911</v>
      </c>
      <c r="N9" s="165">
        <v>42.5</v>
      </c>
      <c r="O9" s="95">
        <f t="shared" si="1"/>
        <v>42.5</v>
      </c>
      <c r="P9" s="130">
        <v>18</v>
      </c>
      <c r="Q9" s="97" t="s">
        <v>250</v>
      </c>
      <c r="R9" s="97" t="s">
        <v>251</v>
      </c>
      <c r="S9" s="130" t="s">
        <v>252</v>
      </c>
      <c r="T9" s="97" t="s">
        <v>22</v>
      </c>
    </row>
    <row r="10" spans="1:43" s="99" customFormat="1">
      <c r="A10" s="86" t="s">
        <v>18</v>
      </c>
      <c r="B10" s="286">
        <v>878639005921</v>
      </c>
      <c r="C10" s="131" t="s">
        <v>240</v>
      </c>
      <c r="D10" s="156" t="s">
        <v>253</v>
      </c>
      <c r="E10" s="157" t="s">
        <v>249</v>
      </c>
      <c r="F10" s="100" t="s">
        <v>22</v>
      </c>
      <c r="G10" s="223">
        <v>188.4</v>
      </c>
      <c r="H10" s="220">
        <f t="shared" si="0"/>
        <v>188.4</v>
      </c>
      <c r="I10" s="130">
        <v>1</v>
      </c>
      <c r="J10" s="100" t="s">
        <v>22</v>
      </c>
      <c r="K10" s="100" t="s">
        <v>22</v>
      </c>
      <c r="L10" s="100" t="s">
        <v>22</v>
      </c>
      <c r="M10" s="286">
        <v>10878639005928</v>
      </c>
      <c r="N10" s="165">
        <v>52.7</v>
      </c>
      <c r="O10" s="95">
        <f t="shared" si="1"/>
        <v>52.7</v>
      </c>
      <c r="P10" s="130">
        <v>18</v>
      </c>
      <c r="Q10" s="97" t="s">
        <v>250</v>
      </c>
      <c r="R10" s="97" t="s">
        <v>251</v>
      </c>
      <c r="S10" s="130" t="s">
        <v>252</v>
      </c>
      <c r="T10" s="97" t="s">
        <v>22</v>
      </c>
    </row>
    <row r="11" spans="1:43" s="99" customFormat="1">
      <c r="A11" s="86" t="s">
        <v>18</v>
      </c>
      <c r="B11" s="286">
        <v>878639005938</v>
      </c>
      <c r="C11" s="131" t="s">
        <v>240</v>
      </c>
      <c r="D11" s="156" t="s">
        <v>254</v>
      </c>
      <c r="E11" s="157" t="s">
        <v>28</v>
      </c>
      <c r="F11" s="100" t="s">
        <v>22</v>
      </c>
      <c r="G11" s="223">
        <v>231.7</v>
      </c>
      <c r="H11" s="220">
        <f t="shared" si="0"/>
        <v>231.7</v>
      </c>
      <c r="I11" s="130">
        <v>1</v>
      </c>
      <c r="J11" s="100" t="s">
        <v>22</v>
      </c>
      <c r="K11" s="100" t="s">
        <v>22</v>
      </c>
      <c r="L11" s="100" t="s">
        <v>22</v>
      </c>
      <c r="M11" s="286">
        <v>10878639005935</v>
      </c>
      <c r="N11" s="165">
        <v>24.7</v>
      </c>
      <c r="O11" s="95">
        <f t="shared" si="1"/>
        <v>24.7</v>
      </c>
      <c r="P11" s="130">
        <v>18</v>
      </c>
      <c r="Q11" s="97" t="s">
        <v>250</v>
      </c>
      <c r="R11" s="97" t="s">
        <v>251</v>
      </c>
      <c r="S11" s="130" t="s">
        <v>252</v>
      </c>
      <c r="T11" s="97" t="s">
        <v>22</v>
      </c>
    </row>
    <row r="12" spans="1:43" s="99" customFormat="1">
      <c r="A12" s="86" t="s">
        <v>18</v>
      </c>
      <c r="B12" s="286">
        <v>878639003873</v>
      </c>
      <c r="C12" s="131" t="s">
        <v>240</v>
      </c>
      <c r="D12" s="156" t="s">
        <v>255</v>
      </c>
      <c r="E12" s="157" t="s">
        <v>249</v>
      </c>
      <c r="F12" s="100" t="s">
        <v>22</v>
      </c>
      <c r="G12" s="223">
        <v>293.8</v>
      </c>
      <c r="H12" s="220">
        <f t="shared" si="0"/>
        <v>293.8</v>
      </c>
      <c r="I12" s="130">
        <v>1</v>
      </c>
      <c r="J12" s="100" t="s">
        <v>22</v>
      </c>
      <c r="K12" s="100" t="s">
        <v>22</v>
      </c>
      <c r="L12" s="100" t="s">
        <v>22</v>
      </c>
      <c r="M12" s="286">
        <v>10878639003870</v>
      </c>
      <c r="N12" s="165">
        <v>25.2</v>
      </c>
      <c r="O12" s="95">
        <f t="shared" si="1"/>
        <v>25.2</v>
      </c>
      <c r="P12" s="130">
        <f>6*4</f>
        <v>24</v>
      </c>
      <c r="Q12" s="97" t="s">
        <v>256</v>
      </c>
      <c r="R12" s="97" t="s">
        <v>257</v>
      </c>
      <c r="S12" s="130" t="s">
        <v>258</v>
      </c>
      <c r="T12" s="97" t="s">
        <v>22</v>
      </c>
    </row>
    <row r="13" spans="1:43" s="99" customFormat="1">
      <c r="A13" s="86" t="s">
        <v>18</v>
      </c>
      <c r="B13" s="286">
        <v>878639005372</v>
      </c>
      <c r="C13" s="131" t="s">
        <v>240</v>
      </c>
      <c r="D13" s="156" t="s">
        <v>259</v>
      </c>
      <c r="E13" s="157" t="s">
        <v>249</v>
      </c>
      <c r="F13" s="100" t="s">
        <v>22</v>
      </c>
      <c r="G13" s="223">
        <v>208.8</v>
      </c>
      <c r="H13" s="220">
        <f t="shared" si="0"/>
        <v>208.8</v>
      </c>
      <c r="I13" s="130">
        <v>1</v>
      </c>
      <c r="J13" s="100" t="s">
        <v>22</v>
      </c>
      <c r="K13" s="100" t="s">
        <v>22</v>
      </c>
      <c r="L13" s="100" t="s">
        <v>22</v>
      </c>
      <c r="M13" s="286">
        <v>10878639005379</v>
      </c>
      <c r="N13" s="165">
        <v>32.4</v>
      </c>
      <c r="O13" s="95">
        <f t="shared" si="1"/>
        <v>32.4</v>
      </c>
      <c r="P13" s="130">
        <f>6*4</f>
        <v>24</v>
      </c>
      <c r="Q13" s="97" t="s">
        <v>256</v>
      </c>
      <c r="R13" s="97" t="s">
        <v>257</v>
      </c>
      <c r="S13" s="130" t="s">
        <v>258</v>
      </c>
      <c r="T13" s="97" t="s">
        <v>22</v>
      </c>
    </row>
    <row r="14" spans="1:43" s="166" customFormat="1">
      <c r="A14" s="86" t="s">
        <v>18</v>
      </c>
      <c r="B14" s="286">
        <v>878639003880</v>
      </c>
      <c r="C14" s="131" t="s">
        <v>240</v>
      </c>
      <c r="D14" s="156" t="s">
        <v>260</v>
      </c>
      <c r="E14" s="157" t="s">
        <v>261</v>
      </c>
      <c r="F14" s="100" t="s">
        <v>22</v>
      </c>
      <c r="G14" s="223">
        <v>175.5</v>
      </c>
      <c r="H14" s="220">
        <f t="shared" si="0"/>
        <v>175.5</v>
      </c>
      <c r="I14" s="130">
        <v>1</v>
      </c>
      <c r="J14" s="100" t="s">
        <v>22</v>
      </c>
      <c r="K14" s="100" t="s">
        <v>22</v>
      </c>
      <c r="L14" s="100" t="s">
        <v>22</v>
      </c>
      <c r="M14" s="286">
        <v>10878639003887</v>
      </c>
      <c r="N14" s="165">
        <v>29.5</v>
      </c>
      <c r="O14" s="95">
        <f t="shared" si="1"/>
        <v>29.5</v>
      </c>
      <c r="P14" s="130">
        <f>6*4</f>
        <v>24</v>
      </c>
      <c r="Q14" s="97" t="s">
        <v>256</v>
      </c>
      <c r="R14" s="97" t="s">
        <v>262</v>
      </c>
      <c r="S14" s="130" t="s">
        <v>258</v>
      </c>
      <c r="T14" s="97" t="s">
        <v>22</v>
      </c>
    </row>
    <row r="15" spans="1:43" s="162" customFormat="1">
      <c r="A15" s="86" t="s">
        <v>18</v>
      </c>
      <c r="B15" s="286">
        <v>878639004320</v>
      </c>
      <c r="C15" s="131" t="s">
        <v>240</v>
      </c>
      <c r="D15" s="156" t="s">
        <v>263</v>
      </c>
      <c r="E15" s="157" t="s">
        <v>264</v>
      </c>
      <c r="F15" s="100"/>
      <c r="G15" s="223">
        <v>178.2</v>
      </c>
      <c r="H15" s="220">
        <f t="shared" si="0"/>
        <v>178.2</v>
      </c>
      <c r="I15" s="130">
        <v>1</v>
      </c>
      <c r="J15" s="167" t="s">
        <v>22</v>
      </c>
      <c r="K15" s="167" t="s">
        <v>22</v>
      </c>
      <c r="L15" s="167" t="s">
        <v>22</v>
      </c>
      <c r="M15" s="286">
        <v>10878639004327</v>
      </c>
      <c r="N15" s="165">
        <v>32.4</v>
      </c>
      <c r="O15" s="95">
        <f t="shared" si="1"/>
        <v>32.4</v>
      </c>
      <c r="P15" s="168">
        <v>24</v>
      </c>
      <c r="Q15" s="97" t="s">
        <v>256</v>
      </c>
      <c r="R15" s="169" t="s">
        <v>257</v>
      </c>
      <c r="S15" s="169" t="s">
        <v>258</v>
      </c>
      <c r="T15" s="100"/>
    </row>
    <row r="16" spans="1:43" s="166" customFormat="1">
      <c r="A16" s="93" t="s">
        <v>18</v>
      </c>
      <c r="B16" s="286">
        <v>878639004917</v>
      </c>
      <c r="C16" s="131" t="s">
        <v>240</v>
      </c>
      <c r="D16" s="156" t="s">
        <v>265</v>
      </c>
      <c r="E16" s="157" t="s">
        <v>266</v>
      </c>
      <c r="F16" s="100"/>
      <c r="G16" s="223">
        <v>196.8</v>
      </c>
      <c r="H16" s="220">
        <f t="shared" si="0"/>
        <v>196.8</v>
      </c>
      <c r="I16" s="130">
        <v>1</v>
      </c>
      <c r="J16" s="167"/>
      <c r="K16" s="167"/>
      <c r="L16" s="167"/>
      <c r="M16" s="286">
        <v>10878639004914</v>
      </c>
      <c r="N16" s="165"/>
      <c r="O16" s="95"/>
      <c r="P16" s="168">
        <v>24</v>
      </c>
      <c r="Q16" s="97" t="s">
        <v>267</v>
      </c>
      <c r="R16" s="169" t="s">
        <v>257</v>
      </c>
      <c r="S16" s="169" t="s">
        <v>258</v>
      </c>
      <c r="T16" s="100"/>
    </row>
    <row r="17" spans="1:20" s="166" customFormat="1">
      <c r="A17" s="93" t="s">
        <v>18</v>
      </c>
      <c r="B17" s="286">
        <v>87863900990</v>
      </c>
      <c r="C17" s="131" t="s">
        <v>467</v>
      </c>
      <c r="D17" s="156" t="s">
        <v>468</v>
      </c>
      <c r="E17" s="157" t="s">
        <v>472</v>
      </c>
      <c r="F17" s="100"/>
      <c r="G17" s="226"/>
      <c r="H17" s="220">
        <f t="shared" si="0"/>
        <v>0</v>
      </c>
      <c r="I17" s="130">
        <v>1</v>
      </c>
      <c r="J17" s="167"/>
      <c r="K17" s="167"/>
      <c r="L17" s="167"/>
      <c r="M17" s="286">
        <v>10878639009902</v>
      </c>
      <c r="N17" s="165"/>
      <c r="O17" s="95"/>
      <c r="P17" s="168"/>
      <c r="Q17" s="97"/>
      <c r="R17" s="169"/>
      <c r="S17" s="169"/>
      <c r="T17" s="100"/>
    </row>
    <row r="18" spans="1:20" s="166" customFormat="1">
      <c r="A18" s="93" t="s">
        <v>18</v>
      </c>
      <c r="B18" s="286">
        <v>878639009912</v>
      </c>
      <c r="C18" s="131" t="s">
        <v>465</v>
      </c>
      <c r="D18" s="156" t="s">
        <v>469</v>
      </c>
      <c r="E18" s="157" t="s">
        <v>471</v>
      </c>
      <c r="F18" s="100"/>
      <c r="G18" s="226"/>
      <c r="H18" s="220">
        <f t="shared" si="0"/>
        <v>0</v>
      </c>
      <c r="I18" s="130">
        <v>1</v>
      </c>
      <c r="J18" s="167"/>
      <c r="K18" s="167"/>
      <c r="L18" s="167"/>
      <c r="M18" s="286">
        <v>10878639009919</v>
      </c>
      <c r="N18" s="165"/>
      <c r="O18" s="95"/>
      <c r="P18" s="168"/>
      <c r="Q18" s="97"/>
      <c r="R18" s="169"/>
      <c r="S18" s="169"/>
      <c r="T18" s="100"/>
    </row>
    <row r="19" spans="1:20" s="166" customFormat="1">
      <c r="A19" s="93" t="s">
        <v>18</v>
      </c>
      <c r="B19" s="286">
        <v>878639009929</v>
      </c>
      <c r="C19" s="131" t="s">
        <v>465</v>
      </c>
      <c r="D19" s="156" t="s">
        <v>470</v>
      </c>
      <c r="E19" s="157" t="s">
        <v>473</v>
      </c>
      <c r="F19" s="100"/>
      <c r="G19" s="226"/>
      <c r="H19" s="220">
        <f t="shared" si="0"/>
        <v>0</v>
      </c>
      <c r="I19" s="130">
        <v>1</v>
      </c>
      <c r="J19" s="167"/>
      <c r="K19" s="167"/>
      <c r="L19" s="167"/>
      <c r="M19" s="286">
        <v>10878639009926</v>
      </c>
      <c r="N19" s="165"/>
      <c r="O19" s="95"/>
      <c r="P19" s="168"/>
      <c r="Q19" s="97"/>
      <c r="R19" s="169"/>
      <c r="S19" s="169"/>
      <c r="T19" s="100"/>
    </row>
    <row r="20" spans="1:20" s="142" customFormat="1">
      <c r="F20" s="238"/>
      <c r="G20" s="238"/>
      <c r="H20" s="238"/>
      <c r="I20" s="260"/>
      <c r="J20" s="260"/>
      <c r="K20" s="260"/>
      <c r="L20" s="238"/>
      <c r="M20" s="260"/>
      <c r="N20" s="260"/>
      <c r="O20" s="260"/>
      <c r="P20" s="260"/>
      <c r="Q20" s="260"/>
      <c r="R20" s="238"/>
      <c r="S20" s="238"/>
      <c r="T20" s="238"/>
    </row>
    <row r="21" spans="1:20">
      <c r="I21" s="178"/>
      <c r="J21" s="178"/>
      <c r="K21" s="178"/>
      <c r="M21" s="178"/>
      <c r="N21" s="178"/>
      <c r="O21" s="178"/>
      <c r="P21" s="178"/>
      <c r="Q21" s="178"/>
    </row>
  </sheetData>
  <autoFilter ref="A2:T19" xr:uid="{70A70690-93C0-4951-8355-16662BC3553C}"/>
  <pageMargins left="0.7" right="0.7" top="0.75" bottom="0.75" header="0.3" footer="0.3"/>
  <pageSetup scale="2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751EC-47AD-B746-8D5B-0CA35D7923B2}">
  <dimension ref="A1:AQ27"/>
  <sheetViews>
    <sheetView zoomScale="120" zoomScaleNormal="120" workbookViewId="0">
      <selection activeCell="A61" sqref="A61:XFD62"/>
    </sheetView>
  </sheetViews>
  <sheetFormatPr defaultColWidth="18.36328125" defaultRowHeight="14.5"/>
  <sheetData>
    <row r="1" spans="1:43" ht="36">
      <c r="A1" s="297" t="s">
        <v>616</v>
      </c>
      <c r="B1" s="297"/>
      <c r="C1" s="298"/>
      <c r="D1" s="299"/>
      <c r="E1" s="299"/>
      <c r="F1" s="300"/>
      <c r="G1" s="300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</row>
    <row r="2" spans="1:43" s="182" customFormat="1" ht="26">
      <c r="A2" s="83" t="s">
        <v>0</v>
      </c>
      <c r="B2" s="83" t="s">
        <v>1</v>
      </c>
      <c r="C2" s="83" t="s">
        <v>2</v>
      </c>
      <c r="D2" s="83" t="s">
        <v>3</v>
      </c>
      <c r="E2" s="83" t="s">
        <v>4</v>
      </c>
      <c r="F2" s="84" t="s">
        <v>5</v>
      </c>
      <c r="G2" s="219" t="s">
        <v>480</v>
      </c>
      <c r="H2" s="219" t="s">
        <v>481</v>
      </c>
      <c r="I2" s="83" t="s">
        <v>6</v>
      </c>
      <c r="J2" s="83" t="s">
        <v>7</v>
      </c>
      <c r="K2" s="83" t="s">
        <v>8</v>
      </c>
      <c r="L2" s="83" t="s">
        <v>9</v>
      </c>
      <c r="M2" s="83" t="s">
        <v>10</v>
      </c>
      <c r="N2" s="83" t="s">
        <v>11</v>
      </c>
      <c r="O2" s="83" t="s">
        <v>12</v>
      </c>
      <c r="P2" s="83" t="s">
        <v>13</v>
      </c>
      <c r="Q2" s="83" t="s">
        <v>14</v>
      </c>
      <c r="R2" s="83" t="s">
        <v>15</v>
      </c>
      <c r="S2" s="83" t="s">
        <v>16</v>
      </c>
      <c r="T2" s="83" t="s">
        <v>17</v>
      </c>
    </row>
    <row r="3" spans="1:43" s="170" customFormat="1" ht="13">
      <c r="A3" s="86" t="s">
        <v>268</v>
      </c>
      <c r="B3" s="286">
        <v>815281800016</v>
      </c>
      <c r="C3" s="86" t="s">
        <v>270</v>
      </c>
      <c r="D3" s="98" t="s">
        <v>271</v>
      </c>
      <c r="E3" s="98" t="s">
        <v>272</v>
      </c>
      <c r="F3" s="90" t="s">
        <v>22</v>
      </c>
      <c r="G3" s="191"/>
      <c r="H3" s="191"/>
      <c r="I3" s="155">
        <v>6</v>
      </c>
      <c r="J3" s="90" t="s">
        <v>22</v>
      </c>
      <c r="K3" s="90" t="s">
        <v>22</v>
      </c>
      <c r="L3" s="90" t="s">
        <v>22</v>
      </c>
      <c r="M3" s="286">
        <v>10815281800013</v>
      </c>
      <c r="N3" s="107">
        <v>1.18</v>
      </c>
      <c r="O3" s="171">
        <v>7.2</v>
      </c>
      <c r="P3" s="172">
        <v>320</v>
      </c>
      <c r="Q3" s="171" t="s">
        <v>274</v>
      </c>
      <c r="R3" s="172" t="s">
        <v>275</v>
      </c>
      <c r="S3" s="172" t="s">
        <v>276</v>
      </c>
      <c r="T3" s="172">
        <v>275</v>
      </c>
    </row>
    <row r="4" spans="1:43" s="170" customFormat="1" ht="13">
      <c r="A4" s="86" t="s">
        <v>268</v>
      </c>
      <c r="B4" s="286">
        <v>815281800023</v>
      </c>
      <c r="C4" s="86" t="s">
        <v>270</v>
      </c>
      <c r="D4" s="98" t="s">
        <v>271</v>
      </c>
      <c r="E4" s="98" t="s">
        <v>278</v>
      </c>
      <c r="F4" s="90" t="s">
        <v>22</v>
      </c>
      <c r="G4" s="191"/>
      <c r="H4" s="191"/>
      <c r="I4" s="155">
        <v>6</v>
      </c>
      <c r="J4" s="90" t="s">
        <v>22</v>
      </c>
      <c r="K4" s="90" t="s">
        <v>22</v>
      </c>
      <c r="L4" s="90" t="s">
        <v>22</v>
      </c>
      <c r="M4" s="286">
        <v>10815281800020</v>
      </c>
      <c r="N4" s="107">
        <v>1.18</v>
      </c>
      <c r="O4" s="171">
        <v>7.2</v>
      </c>
      <c r="P4" s="172">
        <v>320</v>
      </c>
      <c r="Q4" s="171" t="s">
        <v>274</v>
      </c>
      <c r="R4" s="172" t="s">
        <v>275</v>
      </c>
      <c r="S4" s="172" t="s">
        <v>276</v>
      </c>
      <c r="T4" s="172">
        <v>275</v>
      </c>
    </row>
    <row r="5" spans="1:43" s="170" customFormat="1" ht="13">
      <c r="A5" s="86" t="s">
        <v>268</v>
      </c>
      <c r="B5" s="286">
        <v>815281800030</v>
      </c>
      <c r="C5" s="86" t="s">
        <v>270</v>
      </c>
      <c r="D5" s="98" t="s">
        <v>271</v>
      </c>
      <c r="E5" s="98" t="s">
        <v>281</v>
      </c>
      <c r="F5" s="90" t="s">
        <v>22</v>
      </c>
      <c r="G5" s="191"/>
      <c r="H5" s="191"/>
      <c r="I5" s="155">
        <v>6</v>
      </c>
      <c r="J5" s="90" t="s">
        <v>22</v>
      </c>
      <c r="K5" s="90" t="s">
        <v>22</v>
      </c>
      <c r="L5" s="90" t="s">
        <v>22</v>
      </c>
      <c r="M5" s="286">
        <v>10815281800037</v>
      </c>
      <c r="N5" s="107">
        <v>1.18</v>
      </c>
      <c r="O5" s="171">
        <v>7.2</v>
      </c>
      <c r="P5" s="172">
        <v>320</v>
      </c>
      <c r="Q5" s="171" t="s">
        <v>274</v>
      </c>
      <c r="R5" s="172" t="s">
        <v>275</v>
      </c>
      <c r="S5" s="172" t="s">
        <v>276</v>
      </c>
      <c r="T5" s="172">
        <v>275</v>
      </c>
    </row>
    <row r="6" spans="1:43" s="170" customFormat="1" ht="13">
      <c r="A6" s="86" t="s">
        <v>268</v>
      </c>
      <c r="B6" s="286">
        <v>815281800047</v>
      </c>
      <c r="C6" s="86" t="s">
        <v>270</v>
      </c>
      <c r="D6" s="98" t="s">
        <v>271</v>
      </c>
      <c r="E6" s="98" t="s">
        <v>284</v>
      </c>
      <c r="F6" s="90" t="s">
        <v>22</v>
      </c>
      <c r="G6" s="191"/>
      <c r="H6" s="191"/>
      <c r="I6" s="155">
        <v>6</v>
      </c>
      <c r="J6" s="90" t="s">
        <v>22</v>
      </c>
      <c r="K6" s="90" t="s">
        <v>22</v>
      </c>
      <c r="L6" s="90" t="s">
        <v>22</v>
      </c>
      <c r="M6" s="286">
        <v>10815281800044</v>
      </c>
      <c r="N6" s="107">
        <v>1.18</v>
      </c>
      <c r="O6" s="171">
        <v>7.2</v>
      </c>
      <c r="P6" s="172">
        <v>320</v>
      </c>
      <c r="Q6" s="171" t="s">
        <v>274</v>
      </c>
      <c r="R6" s="172" t="s">
        <v>275</v>
      </c>
      <c r="S6" s="172" t="s">
        <v>276</v>
      </c>
      <c r="T6" s="172">
        <v>275</v>
      </c>
    </row>
    <row r="7" spans="1:43" s="170" customFormat="1" ht="13">
      <c r="A7" s="86" t="s">
        <v>268</v>
      </c>
      <c r="B7" s="286">
        <v>815281806308</v>
      </c>
      <c r="C7" s="86" t="s">
        <v>65</v>
      </c>
      <c r="D7" s="109" t="s">
        <v>287</v>
      </c>
      <c r="E7" s="98" t="s">
        <v>278</v>
      </c>
      <c r="F7" s="90"/>
      <c r="G7" s="191"/>
      <c r="H7" s="191"/>
      <c r="I7" s="107">
        <v>24</v>
      </c>
      <c r="J7" s="111" t="s">
        <v>288</v>
      </c>
      <c r="K7" s="90" t="s">
        <v>22</v>
      </c>
      <c r="L7" s="107" t="s">
        <v>289</v>
      </c>
      <c r="M7" s="286">
        <v>10815281806305</v>
      </c>
      <c r="N7" s="112">
        <v>0.15</v>
      </c>
      <c r="O7" s="103">
        <v>3.6</v>
      </c>
      <c r="P7" s="92">
        <v>432</v>
      </c>
      <c r="Q7" s="92" t="s">
        <v>291</v>
      </c>
      <c r="R7" s="92" t="s">
        <v>292</v>
      </c>
      <c r="S7" s="91" t="s">
        <v>293</v>
      </c>
      <c r="T7" s="92">
        <v>192</v>
      </c>
    </row>
    <row r="8" spans="1:43" s="170" customFormat="1" ht="13">
      <c r="A8" s="86" t="s">
        <v>268</v>
      </c>
      <c r="B8" s="286">
        <v>815281800276</v>
      </c>
      <c r="C8" s="86" t="s">
        <v>65</v>
      </c>
      <c r="D8" s="109" t="s">
        <v>295</v>
      </c>
      <c r="E8" s="98" t="s">
        <v>272</v>
      </c>
      <c r="F8" s="90"/>
      <c r="G8" s="191"/>
      <c r="H8" s="191"/>
      <c r="I8" s="107">
        <v>16</v>
      </c>
      <c r="J8" s="111" t="s">
        <v>206</v>
      </c>
      <c r="K8" s="90" t="s">
        <v>22</v>
      </c>
      <c r="L8" s="90" t="s">
        <v>176</v>
      </c>
      <c r="M8" s="286">
        <v>10815281800273</v>
      </c>
      <c r="N8" s="119">
        <v>0.6</v>
      </c>
      <c r="O8" s="103">
        <f>N8*I8</f>
        <v>9.6</v>
      </c>
      <c r="P8" s="120" t="s">
        <v>177</v>
      </c>
      <c r="Q8" s="92" t="s">
        <v>178</v>
      </c>
      <c r="R8" s="92" t="s">
        <v>179</v>
      </c>
      <c r="S8" s="92" t="s">
        <v>180</v>
      </c>
      <c r="T8" s="120" t="s">
        <v>181</v>
      </c>
    </row>
    <row r="9" spans="1:43" s="170" customFormat="1" ht="13">
      <c r="A9" s="86" t="s">
        <v>268</v>
      </c>
      <c r="B9" s="286">
        <v>815281800283</v>
      </c>
      <c r="C9" s="86" t="s">
        <v>65</v>
      </c>
      <c r="D9" s="109" t="s">
        <v>295</v>
      </c>
      <c r="E9" s="98" t="s">
        <v>281</v>
      </c>
      <c r="F9" s="90"/>
      <c r="G9" s="191"/>
      <c r="H9" s="191"/>
      <c r="I9" s="107">
        <v>16</v>
      </c>
      <c r="J9" s="111" t="s">
        <v>206</v>
      </c>
      <c r="K9" s="90" t="s">
        <v>22</v>
      </c>
      <c r="L9" s="90" t="s">
        <v>176</v>
      </c>
      <c r="M9" s="286">
        <v>10815281800280</v>
      </c>
      <c r="N9" s="119">
        <v>0.6</v>
      </c>
      <c r="O9" s="103">
        <f>N9*I9</f>
        <v>9.6</v>
      </c>
      <c r="P9" s="120" t="s">
        <v>177</v>
      </c>
      <c r="Q9" s="92" t="s">
        <v>178</v>
      </c>
      <c r="R9" s="92" t="s">
        <v>179</v>
      </c>
      <c r="S9" s="92" t="s">
        <v>180</v>
      </c>
      <c r="T9" s="120" t="s">
        <v>181</v>
      </c>
    </row>
    <row r="10" spans="1:43" s="170" customFormat="1" ht="13">
      <c r="A10" s="86" t="s">
        <v>268</v>
      </c>
      <c r="B10" s="286">
        <v>815281800290</v>
      </c>
      <c r="C10" s="86" t="s">
        <v>65</v>
      </c>
      <c r="D10" s="109" t="s">
        <v>295</v>
      </c>
      <c r="E10" s="98" t="s">
        <v>278</v>
      </c>
      <c r="F10" s="90"/>
      <c r="G10" s="191"/>
      <c r="H10" s="191"/>
      <c r="I10" s="107">
        <v>16</v>
      </c>
      <c r="J10" s="111" t="s">
        <v>206</v>
      </c>
      <c r="K10" s="90" t="s">
        <v>22</v>
      </c>
      <c r="L10" s="90" t="s">
        <v>176</v>
      </c>
      <c r="M10" s="286">
        <v>10815281800297</v>
      </c>
      <c r="N10" s="119">
        <v>0.6</v>
      </c>
      <c r="O10" s="103">
        <f>N10*I10</f>
        <v>9.6</v>
      </c>
      <c r="P10" s="120" t="s">
        <v>177</v>
      </c>
      <c r="Q10" s="92" t="s">
        <v>178</v>
      </c>
      <c r="R10" s="92" t="s">
        <v>179</v>
      </c>
      <c r="S10" s="92" t="s">
        <v>180</v>
      </c>
      <c r="T10" s="120" t="s">
        <v>181</v>
      </c>
    </row>
    <row r="11" spans="1:43" s="170" customFormat="1" ht="13">
      <c r="A11" s="86" t="s">
        <v>268</v>
      </c>
      <c r="B11" s="286">
        <v>815281800429</v>
      </c>
      <c r="C11" s="86" t="s">
        <v>65</v>
      </c>
      <c r="D11" s="173" t="s">
        <v>302</v>
      </c>
      <c r="E11" s="98" t="s">
        <v>281</v>
      </c>
      <c r="F11" s="120"/>
      <c r="G11" s="261"/>
      <c r="H11" s="261"/>
      <c r="I11" s="107">
        <v>12</v>
      </c>
      <c r="J11" s="111" t="s">
        <v>40</v>
      </c>
      <c r="K11" s="90" t="s">
        <v>22</v>
      </c>
      <c r="L11" s="90" t="s">
        <v>74</v>
      </c>
      <c r="M11" s="286">
        <v>10815281800426</v>
      </c>
      <c r="N11" s="119">
        <v>0.75</v>
      </c>
      <c r="O11" s="103">
        <v>11.1</v>
      </c>
      <c r="P11" s="120" t="s">
        <v>75</v>
      </c>
      <c r="Q11" s="92" t="s">
        <v>76</v>
      </c>
      <c r="R11" s="92" t="s">
        <v>77</v>
      </c>
      <c r="S11" s="92" t="s">
        <v>78</v>
      </c>
      <c r="T11" s="120" t="s">
        <v>79</v>
      </c>
    </row>
    <row r="12" spans="1:43" s="170" customFormat="1" ht="13">
      <c r="A12" s="86" t="s">
        <v>268</v>
      </c>
      <c r="B12" s="286">
        <v>815281800405</v>
      </c>
      <c r="C12" s="86" t="s">
        <v>65</v>
      </c>
      <c r="D12" s="173" t="s">
        <v>302</v>
      </c>
      <c r="E12" s="98" t="s">
        <v>272</v>
      </c>
      <c r="F12" s="120"/>
      <c r="G12" s="261"/>
      <c r="H12" s="261"/>
      <c r="I12" s="107">
        <v>12</v>
      </c>
      <c r="J12" s="111" t="s">
        <v>40</v>
      </c>
      <c r="K12" s="90" t="s">
        <v>22</v>
      </c>
      <c r="L12" s="90" t="s">
        <v>74</v>
      </c>
      <c r="M12" s="286">
        <v>10815281800402</v>
      </c>
      <c r="N12" s="119">
        <v>0.75</v>
      </c>
      <c r="O12" s="103">
        <v>11.1</v>
      </c>
      <c r="P12" s="120" t="s">
        <v>75</v>
      </c>
      <c r="Q12" s="92" t="s">
        <v>76</v>
      </c>
      <c r="R12" s="92" t="s">
        <v>77</v>
      </c>
      <c r="S12" s="92" t="s">
        <v>78</v>
      </c>
      <c r="T12" s="120" t="s">
        <v>79</v>
      </c>
    </row>
    <row r="13" spans="1:43" s="170" customFormat="1" ht="13">
      <c r="A13" s="86" t="s">
        <v>268</v>
      </c>
      <c r="B13" s="286">
        <v>815281800436</v>
      </c>
      <c r="C13" s="86" t="s">
        <v>65</v>
      </c>
      <c r="D13" s="173" t="s">
        <v>302</v>
      </c>
      <c r="E13" s="98" t="s">
        <v>284</v>
      </c>
      <c r="F13" s="120"/>
      <c r="G13" s="261"/>
      <c r="H13" s="261"/>
      <c r="I13" s="107">
        <v>12</v>
      </c>
      <c r="J13" s="111" t="s">
        <v>40</v>
      </c>
      <c r="K13" s="90" t="s">
        <v>22</v>
      </c>
      <c r="L13" s="90" t="s">
        <v>74</v>
      </c>
      <c r="M13" s="286">
        <v>10815281800433</v>
      </c>
      <c r="N13" s="119">
        <v>0.75</v>
      </c>
      <c r="O13" s="103">
        <v>11.1</v>
      </c>
      <c r="P13" s="120" t="s">
        <v>75</v>
      </c>
      <c r="Q13" s="92" t="s">
        <v>76</v>
      </c>
      <c r="R13" s="92" t="s">
        <v>77</v>
      </c>
      <c r="S13" s="92" t="s">
        <v>78</v>
      </c>
      <c r="T13" s="120" t="s">
        <v>79</v>
      </c>
    </row>
    <row r="14" spans="1:43" s="170" customFormat="1" ht="13">
      <c r="A14" s="86" t="s">
        <v>268</v>
      </c>
      <c r="B14" s="286">
        <v>815281800207</v>
      </c>
      <c r="C14" s="86" t="s">
        <v>81</v>
      </c>
      <c r="D14" s="98" t="s">
        <v>309</v>
      </c>
      <c r="E14" s="98" t="s">
        <v>272</v>
      </c>
      <c r="F14" s="90" t="s">
        <v>22</v>
      </c>
      <c r="G14" s="191"/>
      <c r="H14" s="191"/>
      <c r="I14" s="155">
        <v>6</v>
      </c>
      <c r="J14" s="90" t="s">
        <v>22</v>
      </c>
      <c r="K14" s="90" t="s">
        <v>22</v>
      </c>
      <c r="L14" s="90" t="s">
        <v>22</v>
      </c>
      <c r="M14" s="286">
        <v>10815281800204</v>
      </c>
      <c r="N14" s="107">
        <v>0.3</v>
      </c>
      <c r="O14" s="171">
        <v>1.8</v>
      </c>
      <c r="P14" s="172">
        <v>630</v>
      </c>
      <c r="Q14" s="171" t="s">
        <v>311</v>
      </c>
      <c r="R14" s="172" t="s">
        <v>312</v>
      </c>
      <c r="S14" s="172" t="s">
        <v>313</v>
      </c>
      <c r="T14" s="172">
        <v>108</v>
      </c>
    </row>
    <row r="15" spans="1:43" s="170" customFormat="1" ht="13">
      <c r="A15" s="86" t="s">
        <v>268</v>
      </c>
      <c r="B15" s="286">
        <v>815281800214</v>
      </c>
      <c r="C15" s="86" t="s">
        <v>81</v>
      </c>
      <c r="D15" s="98" t="s">
        <v>309</v>
      </c>
      <c r="E15" s="98" t="s">
        <v>278</v>
      </c>
      <c r="F15" s="90" t="s">
        <v>22</v>
      </c>
      <c r="G15" s="191"/>
      <c r="H15" s="191"/>
      <c r="I15" s="155">
        <v>6</v>
      </c>
      <c r="J15" s="90" t="s">
        <v>22</v>
      </c>
      <c r="K15" s="90" t="s">
        <v>22</v>
      </c>
      <c r="L15" s="90" t="s">
        <v>22</v>
      </c>
      <c r="M15" s="286">
        <v>10815281800211</v>
      </c>
      <c r="N15" s="107">
        <v>0.3</v>
      </c>
      <c r="O15" s="171">
        <v>1.8</v>
      </c>
      <c r="P15" s="172">
        <v>630</v>
      </c>
      <c r="Q15" s="171" t="s">
        <v>311</v>
      </c>
      <c r="R15" s="172" t="s">
        <v>312</v>
      </c>
      <c r="S15" s="172" t="s">
        <v>313</v>
      </c>
      <c r="T15" s="172">
        <v>108</v>
      </c>
    </row>
    <row r="16" spans="1:43" s="170" customFormat="1" ht="13">
      <c r="A16" s="86" t="s">
        <v>268</v>
      </c>
      <c r="B16" s="286">
        <v>815281800221</v>
      </c>
      <c r="C16" s="86" t="s">
        <v>81</v>
      </c>
      <c r="D16" s="98" t="s">
        <v>309</v>
      </c>
      <c r="E16" s="98" t="s">
        <v>281</v>
      </c>
      <c r="F16" s="90" t="s">
        <v>22</v>
      </c>
      <c r="G16" s="191"/>
      <c r="H16" s="191"/>
      <c r="I16" s="155">
        <v>6</v>
      </c>
      <c r="J16" s="90" t="s">
        <v>22</v>
      </c>
      <c r="K16" s="90" t="s">
        <v>22</v>
      </c>
      <c r="L16" s="90" t="s">
        <v>22</v>
      </c>
      <c r="M16" s="286">
        <v>10815281800228</v>
      </c>
      <c r="N16" s="107">
        <v>0.3</v>
      </c>
      <c r="O16" s="171">
        <v>1.8</v>
      </c>
      <c r="P16" s="172">
        <v>630</v>
      </c>
      <c r="Q16" s="171" t="s">
        <v>311</v>
      </c>
      <c r="R16" s="172" t="s">
        <v>312</v>
      </c>
      <c r="S16" s="172" t="s">
        <v>313</v>
      </c>
      <c r="T16" s="172">
        <v>108</v>
      </c>
    </row>
    <row r="17" spans="1:20" s="170" customFormat="1" ht="13">
      <c r="A17" s="86" t="s">
        <v>268</v>
      </c>
      <c r="B17" s="286">
        <v>815281800238</v>
      </c>
      <c r="C17" s="86" t="s">
        <v>81</v>
      </c>
      <c r="D17" s="98" t="s">
        <v>309</v>
      </c>
      <c r="E17" s="98" t="s">
        <v>284</v>
      </c>
      <c r="F17" s="90" t="s">
        <v>22</v>
      </c>
      <c r="G17" s="191"/>
      <c r="H17" s="191"/>
      <c r="I17" s="155">
        <v>6</v>
      </c>
      <c r="J17" s="90" t="s">
        <v>22</v>
      </c>
      <c r="K17" s="90" t="s">
        <v>22</v>
      </c>
      <c r="L17" s="90" t="s">
        <v>22</v>
      </c>
      <c r="M17" s="286">
        <v>10815281800235</v>
      </c>
      <c r="N17" s="107">
        <v>0.3</v>
      </c>
      <c r="O17" s="171">
        <v>1.8</v>
      </c>
      <c r="P17" s="172">
        <v>630</v>
      </c>
      <c r="Q17" s="171" t="s">
        <v>311</v>
      </c>
      <c r="R17" s="172" t="s">
        <v>312</v>
      </c>
      <c r="S17" s="172" t="s">
        <v>313</v>
      </c>
      <c r="T17" s="172">
        <v>108</v>
      </c>
    </row>
    <row r="18" spans="1:20" s="170" customFormat="1" ht="13">
      <c r="A18" s="86" t="s">
        <v>268</v>
      </c>
      <c r="B18" s="286">
        <v>815281800511</v>
      </c>
      <c r="C18" s="174" t="s">
        <v>133</v>
      </c>
      <c r="D18" s="173" t="s">
        <v>321</v>
      </c>
      <c r="E18" s="98" t="s">
        <v>272</v>
      </c>
      <c r="F18" s="90" t="s">
        <v>22</v>
      </c>
      <c r="G18" s="191"/>
      <c r="H18" s="191"/>
      <c r="I18" s="102">
        <v>6</v>
      </c>
      <c r="J18" s="90" t="s">
        <v>22</v>
      </c>
      <c r="K18" s="90" t="s">
        <v>22</v>
      </c>
      <c r="L18" s="90" t="s">
        <v>22</v>
      </c>
      <c r="M18" s="286">
        <v>10815281800518</v>
      </c>
      <c r="N18" s="107">
        <v>0.5</v>
      </c>
      <c r="O18" s="102">
        <v>3</v>
      </c>
      <c r="P18" s="102">
        <f>47*8</f>
        <v>376</v>
      </c>
      <c r="Q18" s="102" t="s">
        <v>102</v>
      </c>
      <c r="R18" s="102" t="s">
        <v>323</v>
      </c>
      <c r="S18" s="102" t="s">
        <v>324</v>
      </c>
      <c r="T18" s="102">
        <v>187</v>
      </c>
    </row>
    <row r="19" spans="1:20" s="170" customFormat="1" ht="13">
      <c r="A19" s="86" t="s">
        <v>268</v>
      </c>
      <c r="B19" s="286">
        <v>815281800504</v>
      </c>
      <c r="C19" s="174" t="s">
        <v>133</v>
      </c>
      <c r="D19" s="173" t="s">
        <v>321</v>
      </c>
      <c r="E19" s="98" t="s">
        <v>281</v>
      </c>
      <c r="F19" s="90" t="s">
        <v>22</v>
      </c>
      <c r="G19" s="191"/>
      <c r="H19" s="191"/>
      <c r="I19" s="102">
        <v>6</v>
      </c>
      <c r="J19" s="90" t="s">
        <v>22</v>
      </c>
      <c r="K19" s="90" t="s">
        <v>22</v>
      </c>
      <c r="L19" s="90" t="s">
        <v>22</v>
      </c>
      <c r="M19" s="286">
        <v>10815281800501</v>
      </c>
      <c r="N19" s="107">
        <v>0.5</v>
      </c>
      <c r="O19" s="102">
        <v>3</v>
      </c>
      <c r="P19" s="102">
        <f>47*8</f>
        <v>376</v>
      </c>
      <c r="Q19" s="102" t="s">
        <v>102</v>
      </c>
      <c r="R19" s="102" t="s">
        <v>323</v>
      </c>
      <c r="S19" s="102" t="s">
        <v>324</v>
      </c>
      <c r="T19" s="102">
        <v>187</v>
      </c>
    </row>
    <row r="20" spans="1:20" s="170" customFormat="1" ht="13">
      <c r="A20" s="86" t="s">
        <v>268</v>
      </c>
      <c r="B20" s="286">
        <v>815281800528</v>
      </c>
      <c r="C20" s="174" t="s">
        <v>133</v>
      </c>
      <c r="D20" s="173" t="s">
        <v>321</v>
      </c>
      <c r="E20" s="98" t="s">
        <v>284</v>
      </c>
      <c r="F20" s="90" t="s">
        <v>22</v>
      </c>
      <c r="G20" s="191"/>
      <c r="H20" s="191"/>
      <c r="I20" s="102">
        <v>6</v>
      </c>
      <c r="J20" s="90" t="s">
        <v>22</v>
      </c>
      <c r="K20" s="90" t="s">
        <v>22</v>
      </c>
      <c r="L20" s="90" t="s">
        <v>22</v>
      </c>
      <c r="M20" s="286">
        <v>10815281800525</v>
      </c>
      <c r="N20" s="107">
        <v>0.5</v>
      </c>
      <c r="O20" s="102">
        <v>3</v>
      </c>
      <c r="P20" s="102">
        <f>47*8</f>
        <v>376</v>
      </c>
      <c r="Q20" s="102" t="s">
        <v>102</v>
      </c>
      <c r="R20" s="102" t="s">
        <v>323</v>
      </c>
      <c r="S20" s="102" t="s">
        <v>324</v>
      </c>
      <c r="T20" s="102">
        <v>187</v>
      </c>
    </row>
    <row r="21" spans="1:20" s="176" customFormat="1" ht="13">
      <c r="A21" s="86" t="s">
        <v>268</v>
      </c>
      <c r="B21" s="286">
        <v>815281800566</v>
      </c>
      <c r="C21" s="174" t="s">
        <v>133</v>
      </c>
      <c r="D21" s="180" t="s">
        <v>330</v>
      </c>
      <c r="E21" s="173" t="s">
        <v>281</v>
      </c>
      <c r="F21" s="90" t="s">
        <v>22</v>
      </c>
      <c r="G21" s="191"/>
      <c r="H21" s="191"/>
      <c r="I21" s="107">
        <v>6</v>
      </c>
      <c r="J21" s="90" t="s">
        <v>22</v>
      </c>
      <c r="K21" s="90" t="s">
        <v>22</v>
      </c>
      <c r="L21" s="90" t="s">
        <v>22</v>
      </c>
      <c r="M21" s="286">
        <v>10815281800563</v>
      </c>
      <c r="N21" s="137">
        <v>0.6</v>
      </c>
      <c r="O21" s="103">
        <v>3.5999999999999996</v>
      </c>
      <c r="P21" s="92">
        <v>348</v>
      </c>
      <c r="Q21" s="92" t="s">
        <v>149</v>
      </c>
      <c r="R21" s="92" t="s">
        <v>150</v>
      </c>
      <c r="S21" s="91" t="s">
        <v>151</v>
      </c>
      <c r="T21" s="92">
        <v>253</v>
      </c>
    </row>
    <row r="22" spans="1:20" s="176" customFormat="1" ht="13">
      <c r="A22" s="86" t="s">
        <v>268</v>
      </c>
      <c r="B22" s="286">
        <v>815281800573</v>
      </c>
      <c r="C22" s="174" t="s">
        <v>133</v>
      </c>
      <c r="D22" s="180" t="s">
        <v>330</v>
      </c>
      <c r="E22" s="173" t="s">
        <v>284</v>
      </c>
      <c r="F22" s="90" t="s">
        <v>22</v>
      </c>
      <c r="G22" s="191"/>
      <c r="H22" s="191"/>
      <c r="I22" s="107">
        <v>6</v>
      </c>
      <c r="J22" s="90" t="s">
        <v>22</v>
      </c>
      <c r="K22" s="90" t="s">
        <v>22</v>
      </c>
      <c r="L22" s="90" t="s">
        <v>22</v>
      </c>
      <c r="M22" s="286">
        <v>10815281800570</v>
      </c>
      <c r="N22" s="137">
        <v>0.6</v>
      </c>
      <c r="O22" s="103">
        <v>3.5999999999999996</v>
      </c>
      <c r="P22" s="92">
        <v>348</v>
      </c>
      <c r="Q22" s="92" t="s">
        <v>149</v>
      </c>
      <c r="R22" s="92" t="s">
        <v>150</v>
      </c>
      <c r="S22" s="91" t="s">
        <v>151</v>
      </c>
      <c r="T22" s="92">
        <v>253</v>
      </c>
    </row>
    <row r="23" spans="1:20" s="176" customFormat="1" ht="13">
      <c r="A23" s="86" t="s">
        <v>268</v>
      </c>
      <c r="B23" s="286">
        <v>815281800627</v>
      </c>
      <c r="C23" s="174" t="s">
        <v>335</v>
      </c>
      <c r="D23" s="180" t="s">
        <v>336</v>
      </c>
      <c r="E23" s="173" t="s">
        <v>337</v>
      </c>
      <c r="F23" s="90" t="s">
        <v>22</v>
      </c>
      <c r="G23" s="191"/>
      <c r="H23" s="191"/>
      <c r="I23" s="107">
        <v>6</v>
      </c>
      <c r="J23" s="90"/>
      <c r="K23" s="90"/>
      <c r="L23" s="90"/>
      <c r="M23" s="286">
        <v>10815281800624</v>
      </c>
      <c r="N23" s="137">
        <v>7.0000000000000007E-2</v>
      </c>
      <c r="O23" s="103">
        <v>0.42000000000000004</v>
      </c>
      <c r="P23" s="107">
        <v>1560</v>
      </c>
      <c r="Q23" s="91" t="s">
        <v>141</v>
      </c>
      <c r="R23" s="92" t="s">
        <v>142</v>
      </c>
      <c r="S23" s="92" t="s">
        <v>143</v>
      </c>
      <c r="T23" s="126">
        <v>57</v>
      </c>
    </row>
    <row r="24" spans="1:20" s="176" customFormat="1" ht="26">
      <c r="A24" s="86" t="s">
        <v>268</v>
      </c>
      <c r="B24" s="286">
        <v>815281800603</v>
      </c>
      <c r="C24" s="174" t="s">
        <v>335</v>
      </c>
      <c r="D24" s="180" t="s">
        <v>340</v>
      </c>
      <c r="E24" s="173" t="s">
        <v>337</v>
      </c>
      <c r="F24" s="90" t="s">
        <v>22</v>
      </c>
      <c r="G24" s="191"/>
      <c r="H24" s="191"/>
      <c r="I24" s="107">
        <v>6</v>
      </c>
      <c r="J24" s="90" t="s">
        <v>22</v>
      </c>
      <c r="K24" s="90" t="s">
        <v>22</v>
      </c>
      <c r="L24" s="90" t="s">
        <v>22</v>
      </c>
      <c r="M24" s="286">
        <v>10815281800600</v>
      </c>
      <c r="N24" s="127">
        <v>0.3</v>
      </c>
      <c r="O24" s="103">
        <v>1.7999999999999998</v>
      </c>
      <c r="P24" s="107">
        <v>576</v>
      </c>
      <c r="Q24" s="91" t="s">
        <v>136</v>
      </c>
      <c r="R24" s="92" t="s">
        <v>137</v>
      </c>
      <c r="S24" s="92" t="s">
        <v>138</v>
      </c>
      <c r="T24" s="126">
        <v>153</v>
      </c>
    </row>
    <row r="25" spans="1:20" s="176" customFormat="1" ht="26">
      <c r="A25" s="86" t="s">
        <v>268</v>
      </c>
      <c r="B25" s="286">
        <v>815281800610</v>
      </c>
      <c r="C25" s="174" t="s">
        <v>335</v>
      </c>
      <c r="D25" s="180" t="s">
        <v>343</v>
      </c>
      <c r="E25" s="173" t="s">
        <v>337</v>
      </c>
      <c r="F25" s="90" t="s">
        <v>22</v>
      </c>
      <c r="G25" s="191"/>
      <c r="H25" s="191"/>
      <c r="I25" s="107">
        <v>6</v>
      </c>
      <c r="J25" s="90" t="s">
        <v>22</v>
      </c>
      <c r="K25" s="90" t="s">
        <v>22</v>
      </c>
      <c r="L25" s="90" t="s">
        <v>22</v>
      </c>
      <c r="M25" s="286">
        <v>10815281800617</v>
      </c>
      <c r="N25" s="127">
        <v>0.3</v>
      </c>
      <c r="O25" s="103">
        <v>1.7999999999999998</v>
      </c>
      <c r="P25" s="107">
        <v>576</v>
      </c>
      <c r="Q25" s="91" t="s">
        <v>136</v>
      </c>
      <c r="R25" s="92" t="s">
        <v>137</v>
      </c>
      <c r="S25" s="92" t="s">
        <v>138</v>
      </c>
      <c r="T25" s="126">
        <v>153</v>
      </c>
    </row>
    <row r="26" spans="1:20" s="176" customFormat="1" ht="26">
      <c r="A26" s="86" t="s">
        <v>268</v>
      </c>
      <c r="B26" s="286">
        <v>815281800634</v>
      </c>
      <c r="C26" s="174" t="s">
        <v>335</v>
      </c>
      <c r="D26" s="180" t="s">
        <v>346</v>
      </c>
      <c r="E26" s="173" t="s">
        <v>337</v>
      </c>
      <c r="F26" s="90" t="s">
        <v>22</v>
      </c>
      <c r="G26" s="191"/>
      <c r="H26" s="191"/>
      <c r="I26" s="107">
        <v>6</v>
      </c>
      <c r="J26" s="90" t="s">
        <v>22</v>
      </c>
      <c r="K26" s="90" t="s">
        <v>22</v>
      </c>
      <c r="L26" s="90" t="s">
        <v>22</v>
      </c>
      <c r="M26" s="286">
        <v>10815281800631</v>
      </c>
      <c r="N26" s="127">
        <v>0.3</v>
      </c>
      <c r="O26" s="103">
        <v>1.7999999999999998</v>
      </c>
      <c r="P26" s="107">
        <v>576</v>
      </c>
      <c r="Q26" s="91" t="s">
        <v>136</v>
      </c>
      <c r="R26" s="92" t="s">
        <v>137</v>
      </c>
      <c r="S26" s="92" t="s">
        <v>138</v>
      </c>
      <c r="T26" s="126">
        <v>153</v>
      </c>
    </row>
    <row r="27" spans="1:20">
      <c r="A27" s="40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64607-9FFD-4A2E-8C39-B0E4556D60CD}">
  <dimension ref="A1:AQ113"/>
  <sheetViews>
    <sheetView zoomScale="120" zoomScaleNormal="120" workbookViewId="0">
      <selection activeCell="A61" sqref="A61:XFD62"/>
    </sheetView>
  </sheetViews>
  <sheetFormatPr defaultColWidth="8.6328125" defaultRowHeight="14.5"/>
  <cols>
    <col min="1" max="1" width="15.08984375" customWidth="1"/>
    <col min="2" max="2" width="57.453125" bestFit="1" customWidth="1"/>
    <col min="3" max="3" width="24.453125" style="282" bestFit="1" customWidth="1"/>
    <col min="4" max="4" width="15.453125" bestFit="1" customWidth="1"/>
    <col min="5" max="5" width="8.81640625" bestFit="1" customWidth="1"/>
    <col min="6" max="6" width="9.81640625" bestFit="1" customWidth="1"/>
    <col min="7" max="7" width="10.81640625" bestFit="1" customWidth="1"/>
    <col min="8" max="8" width="5.81640625" bestFit="1" customWidth="1"/>
    <col min="9" max="9" width="5.6328125" bestFit="1" customWidth="1"/>
    <col min="10" max="10" width="27.36328125" bestFit="1" customWidth="1"/>
    <col min="11" max="11" width="15.453125" customWidth="1"/>
    <col min="12" max="12" width="17" bestFit="1" customWidth="1"/>
    <col min="13" max="13" width="17.453125" bestFit="1" customWidth="1"/>
    <col min="14" max="14" width="15.08984375" bestFit="1" customWidth="1"/>
    <col min="15" max="15" width="6.36328125" bestFit="1" customWidth="1"/>
    <col min="16" max="17" width="31.08984375" bestFit="1" customWidth="1"/>
    <col min="18" max="18" width="17.453125" bestFit="1" customWidth="1"/>
  </cols>
  <sheetData>
    <row r="1" spans="1:43" s="62" customFormat="1" ht="36">
      <c r="A1" s="59" t="s">
        <v>348</v>
      </c>
      <c r="B1" s="60"/>
      <c r="C1" s="273"/>
      <c r="D1" s="61"/>
      <c r="E1" s="61"/>
      <c r="F1" s="296" t="s">
        <v>614</v>
      </c>
      <c r="G1" s="295"/>
      <c r="H1" s="297" t="s">
        <v>622</v>
      </c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43" ht="43.5">
      <c r="A2" s="49" t="s">
        <v>349</v>
      </c>
      <c r="B2" s="50" t="s">
        <v>3</v>
      </c>
      <c r="C2" s="83" t="s">
        <v>4</v>
      </c>
      <c r="D2" s="57" t="s">
        <v>605</v>
      </c>
      <c r="E2" s="51" t="s">
        <v>350</v>
      </c>
      <c r="F2" s="52" t="s">
        <v>351</v>
      </c>
      <c r="G2" s="49" t="s">
        <v>6</v>
      </c>
      <c r="H2" s="49" t="s">
        <v>7</v>
      </c>
      <c r="I2" s="49" t="s">
        <v>8</v>
      </c>
      <c r="J2" s="49" t="s">
        <v>9</v>
      </c>
      <c r="K2" s="49" t="s">
        <v>10</v>
      </c>
      <c r="L2" s="49" t="s">
        <v>11</v>
      </c>
      <c r="M2" s="49" t="s">
        <v>12</v>
      </c>
      <c r="N2" s="49" t="s">
        <v>13</v>
      </c>
      <c r="O2" s="49" t="s">
        <v>14</v>
      </c>
      <c r="P2" s="49" t="s">
        <v>15</v>
      </c>
      <c r="Q2" s="49" t="s">
        <v>16</v>
      </c>
      <c r="R2" s="49" t="s">
        <v>17</v>
      </c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3" spans="1:43" s="62" customFormat="1">
      <c r="A3" s="290" t="s">
        <v>352</v>
      </c>
      <c r="B3" s="64"/>
      <c r="C3" s="274"/>
      <c r="D3" s="65"/>
      <c r="E3" s="66"/>
      <c r="F3" s="66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7"/>
    </row>
    <row r="4" spans="1:43">
      <c r="A4" s="292">
        <v>878639003149</v>
      </c>
      <c r="B4" s="287" t="s">
        <v>353</v>
      </c>
      <c r="C4" s="275" t="s">
        <v>354</v>
      </c>
      <c r="D4" s="20" t="s">
        <v>22</v>
      </c>
      <c r="E4" s="18">
        <v>4.0999999999999996</v>
      </c>
      <c r="F4" s="18">
        <f t="shared" ref="F4:F11" si="0">G4*E4</f>
        <v>24.599999999999998</v>
      </c>
      <c r="G4" s="15">
        <v>6</v>
      </c>
      <c r="H4" s="20" t="s">
        <v>22</v>
      </c>
      <c r="I4" s="32" t="s">
        <v>22</v>
      </c>
      <c r="J4" s="20" t="s">
        <v>22</v>
      </c>
      <c r="K4" s="292">
        <v>10878639003146</v>
      </c>
      <c r="L4" s="47">
        <v>1.18</v>
      </c>
      <c r="M4" s="69">
        <v>7.6</v>
      </c>
      <c r="N4" s="70">
        <v>200</v>
      </c>
      <c r="O4" s="21" t="s">
        <v>23</v>
      </c>
      <c r="P4" s="15" t="s">
        <v>24</v>
      </c>
      <c r="Q4" s="18" t="s">
        <v>25</v>
      </c>
      <c r="R4" s="15">
        <v>259</v>
      </c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1:43">
      <c r="A5" s="293">
        <v>878639003156</v>
      </c>
      <c r="B5" s="288" t="s">
        <v>355</v>
      </c>
      <c r="C5" s="276" t="s">
        <v>356</v>
      </c>
      <c r="D5" s="1" t="s">
        <v>22</v>
      </c>
      <c r="E5" s="35">
        <v>4.0999999999999996</v>
      </c>
      <c r="F5" s="35">
        <f t="shared" si="0"/>
        <v>24.599999999999998</v>
      </c>
      <c r="G5" s="36">
        <v>6</v>
      </c>
      <c r="H5" s="1" t="s">
        <v>22</v>
      </c>
      <c r="I5" s="30" t="s">
        <v>22</v>
      </c>
      <c r="J5" s="1" t="s">
        <v>22</v>
      </c>
      <c r="K5" s="293">
        <v>10878639003153</v>
      </c>
      <c r="L5" s="48">
        <v>1.18</v>
      </c>
      <c r="M5" s="55">
        <v>7.6</v>
      </c>
      <c r="N5" s="2">
        <v>200</v>
      </c>
      <c r="O5" s="37" t="s">
        <v>23</v>
      </c>
      <c r="P5" s="36" t="s">
        <v>24</v>
      </c>
      <c r="Q5" s="35" t="s">
        <v>25</v>
      </c>
      <c r="R5" s="36">
        <v>259</v>
      </c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</row>
    <row r="6" spans="1:43">
      <c r="A6" s="293">
        <v>878639003163</v>
      </c>
      <c r="B6" s="288" t="s">
        <v>357</v>
      </c>
      <c r="C6" s="276" t="s">
        <v>436</v>
      </c>
      <c r="D6" s="1" t="s">
        <v>22</v>
      </c>
      <c r="E6" s="35">
        <v>4.0999999999999996</v>
      </c>
      <c r="F6" s="35">
        <f t="shared" si="0"/>
        <v>24.599999999999998</v>
      </c>
      <c r="G6" s="36">
        <v>6</v>
      </c>
      <c r="H6" s="1" t="s">
        <v>22</v>
      </c>
      <c r="I6" s="30" t="s">
        <v>22</v>
      </c>
      <c r="J6" s="1" t="s">
        <v>22</v>
      </c>
      <c r="K6" s="293">
        <v>10878639003160</v>
      </c>
      <c r="L6" s="48">
        <v>1.18</v>
      </c>
      <c r="M6" s="55">
        <v>7.6</v>
      </c>
      <c r="N6" s="2">
        <v>200</v>
      </c>
      <c r="O6" s="37" t="s">
        <v>23</v>
      </c>
      <c r="P6" s="36" t="s">
        <v>24</v>
      </c>
      <c r="Q6" s="35" t="s">
        <v>25</v>
      </c>
      <c r="R6" s="36">
        <v>259</v>
      </c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</row>
    <row r="7" spans="1:43">
      <c r="A7" s="293">
        <v>878639003170</v>
      </c>
      <c r="B7" s="288" t="s">
        <v>358</v>
      </c>
      <c r="C7" s="276" t="s">
        <v>99</v>
      </c>
      <c r="D7" s="1" t="s">
        <v>22</v>
      </c>
      <c r="E7" s="35">
        <v>4.0999999999999996</v>
      </c>
      <c r="F7" s="35">
        <f t="shared" si="0"/>
        <v>24.599999999999998</v>
      </c>
      <c r="G7" s="36">
        <v>6</v>
      </c>
      <c r="H7" s="1" t="s">
        <v>22</v>
      </c>
      <c r="I7" s="30" t="s">
        <v>22</v>
      </c>
      <c r="J7" s="1" t="s">
        <v>22</v>
      </c>
      <c r="K7" s="293">
        <v>10878639003177</v>
      </c>
      <c r="L7" s="48">
        <v>1.18</v>
      </c>
      <c r="M7" s="55">
        <v>7.6</v>
      </c>
      <c r="N7" s="2">
        <v>200</v>
      </c>
      <c r="O7" s="37" t="s">
        <v>23</v>
      </c>
      <c r="P7" s="36" t="s">
        <v>24</v>
      </c>
      <c r="Q7" s="35" t="s">
        <v>25</v>
      </c>
      <c r="R7" s="36">
        <v>259</v>
      </c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</row>
    <row r="8" spans="1:43">
      <c r="A8" s="293">
        <v>878639003224</v>
      </c>
      <c r="B8" s="288" t="s">
        <v>359</v>
      </c>
      <c r="C8" s="277" t="s">
        <v>354</v>
      </c>
      <c r="D8" s="1" t="s">
        <v>22</v>
      </c>
      <c r="E8" s="35">
        <v>7.25</v>
      </c>
      <c r="F8" s="35">
        <f t="shared" si="0"/>
        <v>43.5</v>
      </c>
      <c r="G8" s="36">
        <v>6</v>
      </c>
      <c r="H8" s="1" t="s">
        <v>22</v>
      </c>
      <c r="I8" s="30" t="s">
        <v>22</v>
      </c>
      <c r="J8" s="1" t="s">
        <v>22</v>
      </c>
      <c r="K8" s="293">
        <v>10878639003221</v>
      </c>
      <c r="L8" s="48">
        <v>2.4</v>
      </c>
      <c r="M8" s="55">
        <f>L8*6</f>
        <v>14.399999999999999</v>
      </c>
      <c r="N8" s="36">
        <v>125</v>
      </c>
      <c r="O8" s="37" t="s">
        <v>32</v>
      </c>
      <c r="P8" s="36" t="s">
        <v>33</v>
      </c>
      <c r="Q8" s="35" t="s">
        <v>34</v>
      </c>
      <c r="R8" s="36">
        <v>600</v>
      </c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</row>
    <row r="9" spans="1:43">
      <c r="A9" s="293">
        <v>878639003231</v>
      </c>
      <c r="B9" s="288" t="s">
        <v>360</v>
      </c>
      <c r="C9" s="276" t="s">
        <v>356</v>
      </c>
      <c r="D9" s="1" t="s">
        <v>22</v>
      </c>
      <c r="E9" s="35">
        <v>7.25</v>
      </c>
      <c r="F9" s="35">
        <f t="shared" si="0"/>
        <v>43.5</v>
      </c>
      <c r="G9" s="36">
        <v>6</v>
      </c>
      <c r="H9" s="1" t="s">
        <v>22</v>
      </c>
      <c r="I9" s="30" t="s">
        <v>22</v>
      </c>
      <c r="J9" s="1" t="s">
        <v>22</v>
      </c>
      <c r="K9" s="293">
        <v>10878639003238</v>
      </c>
      <c r="L9" s="48">
        <v>2.4</v>
      </c>
      <c r="M9" s="55">
        <f>L9*6</f>
        <v>14.399999999999999</v>
      </c>
      <c r="N9" s="36">
        <v>125</v>
      </c>
      <c r="O9" s="37" t="s">
        <v>32</v>
      </c>
      <c r="P9" s="36" t="s">
        <v>33</v>
      </c>
      <c r="Q9" s="35" t="s">
        <v>34</v>
      </c>
      <c r="R9" s="36">
        <v>600</v>
      </c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</row>
    <row r="10" spans="1:43">
      <c r="A10" s="293">
        <v>878639003248</v>
      </c>
      <c r="B10" s="288" t="s">
        <v>361</v>
      </c>
      <c r="C10" s="276" t="s">
        <v>436</v>
      </c>
      <c r="D10" s="1" t="s">
        <v>22</v>
      </c>
      <c r="E10" s="35">
        <v>7.25</v>
      </c>
      <c r="F10" s="35">
        <f t="shared" si="0"/>
        <v>43.5</v>
      </c>
      <c r="G10" s="36">
        <v>6</v>
      </c>
      <c r="H10" s="1" t="s">
        <v>22</v>
      </c>
      <c r="I10" s="30" t="s">
        <v>22</v>
      </c>
      <c r="J10" s="1" t="s">
        <v>22</v>
      </c>
      <c r="K10" s="293">
        <v>10878639003245</v>
      </c>
      <c r="L10" s="48">
        <v>2.4</v>
      </c>
      <c r="M10" s="55">
        <f t="shared" ref="M10:M11" si="1">L10*6</f>
        <v>14.399999999999999</v>
      </c>
      <c r="N10" s="36">
        <v>125</v>
      </c>
      <c r="O10" s="37" t="s">
        <v>32</v>
      </c>
      <c r="P10" s="36" t="s">
        <v>33</v>
      </c>
      <c r="Q10" s="35" t="s">
        <v>34</v>
      </c>
      <c r="R10" s="36">
        <v>600</v>
      </c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</row>
    <row r="11" spans="1:43">
      <c r="A11" s="294">
        <v>878639003255</v>
      </c>
      <c r="B11" s="289" t="s">
        <v>362</v>
      </c>
      <c r="C11" s="278" t="s">
        <v>99</v>
      </c>
      <c r="D11" s="29" t="s">
        <v>22</v>
      </c>
      <c r="E11" s="26">
        <v>7.25</v>
      </c>
      <c r="F11" s="26">
        <f t="shared" si="0"/>
        <v>43.5</v>
      </c>
      <c r="G11" s="24">
        <v>6</v>
      </c>
      <c r="H11" s="29" t="s">
        <v>22</v>
      </c>
      <c r="I11" s="33" t="s">
        <v>22</v>
      </c>
      <c r="J11" s="29" t="s">
        <v>22</v>
      </c>
      <c r="K11" s="294">
        <v>10878639003252</v>
      </c>
      <c r="L11" s="68">
        <v>2.4</v>
      </c>
      <c r="M11" s="56">
        <f t="shared" si="1"/>
        <v>14.399999999999999</v>
      </c>
      <c r="N11" s="24">
        <v>125</v>
      </c>
      <c r="O11" s="23" t="s">
        <v>32</v>
      </c>
      <c r="P11" s="24" t="s">
        <v>33</v>
      </c>
      <c r="Q11" s="26" t="s">
        <v>34</v>
      </c>
      <c r="R11" s="24">
        <v>600</v>
      </c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</row>
    <row r="12" spans="1:43">
      <c r="A12" s="291" t="s">
        <v>363</v>
      </c>
      <c r="B12" s="63"/>
      <c r="C12" s="279"/>
      <c r="D12" s="6"/>
      <c r="E12" s="5"/>
      <c r="F12" s="5"/>
      <c r="G12" s="9"/>
      <c r="H12" s="6"/>
      <c r="I12" s="6"/>
      <c r="J12" s="6"/>
      <c r="K12" s="291"/>
      <c r="L12" s="7"/>
      <c r="M12" s="8"/>
      <c r="N12" s="9"/>
      <c r="O12" s="8"/>
      <c r="P12" s="9"/>
      <c r="Q12" s="5"/>
      <c r="R12" s="11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</row>
    <row r="13" spans="1:43">
      <c r="A13" s="292">
        <v>878639003187</v>
      </c>
      <c r="B13" s="73" t="s">
        <v>364</v>
      </c>
      <c r="C13" s="275" t="s">
        <v>354</v>
      </c>
      <c r="D13" s="20" t="s">
        <v>22</v>
      </c>
      <c r="E13" s="18">
        <v>3.75</v>
      </c>
      <c r="F13" s="18">
        <f t="shared" ref="F13:F15" si="2">G13*E13</f>
        <v>22.5</v>
      </c>
      <c r="G13" s="15">
        <v>6</v>
      </c>
      <c r="H13" s="32" t="s">
        <v>22</v>
      </c>
      <c r="I13" s="20" t="s">
        <v>22</v>
      </c>
      <c r="J13" s="20" t="s">
        <v>22</v>
      </c>
      <c r="K13" s="292">
        <v>10878639003184</v>
      </c>
      <c r="L13" s="47">
        <v>0.3</v>
      </c>
      <c r="M13" s="34">
        <f>L13*G13</f>
        <v>1.7999999999999998</v>
      </c>
      <c r="N13" s="15">
        <v>462</v>
      </c>
      <c r="O13" s="34" t="s">
        <v>83</v>
      </c>
      <c r="P13" s="15" t="s">
        <v>84</v>
      </c>
      <c r="Q13" s="19" t="s">
        <v>85</v>
      </c>
      <c r="R13" s="15">
        <v>172</v>
      </c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</row>
    <row r="14" spans="1:43">
      <c r="A14" s="293">
        <v>878639003194</v>
      </c>
      <c r="B14" s="12" t="s">
        <v>365</v>
      </c>
      <c r="C14" s="276" t="s">
        <v>356</v>
      </c>
      <c r="D14" s="1" t="s">
        <v>22</v>
      </c>
      <c r="E14" s="35">
        <v>3.75</v>
      </c>
      <c r="F14" s="35">
        <f t="shared" si="2"/>
        <v>22.5</v>
      </c>
      <c r="G14" s="36">
        <v>6</v>
      </c>
      <c r="H14" s="30" t="s">
        <v>22</v>
      </c>
      <c r="I14" s="1" t="s">
        <v>22</v>
      </c>
      <c r="J14" s="1" t="s">
        <v>22</v>
      </c>
      <c r="K14" s="293">
        <v>10878639003191</v>
      </c>
      <c r="L14" s="48">
        <v>0.3</v>
      </c>
      <c r="M14" s="34">
        <f>L14*G14</f>
        <v>1.7999999999999998</v>
      </c>
      <c r="N14" s="36">
        <v>462</v>
      </c>
      <c r="O14" s="34" t="s">
        <v>83</v>
      </c>
      <c r="P14" s="36" t="s">
        <v>84</v>
      </c>
      <c r="Q14" s="38" t="s">
        <v>85</v>
      </c>
      <c r="R14" s="36">
        <v>172</v>
      </c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</row>
    <row r="15" spans="1:43">
      <c r="A15" s="293">
        <v>878639003200</v>
      </c>
      <c r="B15" s="12" t="s">
        <v>366</v>
      </c>
      <c r="C15" s="276" t="s">
        <v>436</v>
      </c>
      <c r="D15" s="1" t="s">
        <v>22</v>
      </c>
      <c r="E15" s="35">
        <v>3.75</v>
      </c>
      <c r="F15" s="35">
        <f t="shared" si="2"/>
        <v>22.5</v>
      </c>
      <c r="G15" s="36">
        <v>6</v>
      </c>
      <c r="H15" s="30" t="s">
        <v>22</v>
      </c>
      <c r="I15" s="1" t="s">
        <v>22</v>
      </c>
      <c r="J15" s="1" t="s">
        <v>22</v>
      </c>
      <c r="K15" s="293">
        <v>10878639003207</v>
      </c>
      <c r="L15" s="48">
        <v>0.3</v>
      </c>
      <c r="M15" s="34">
        <f>L15*G15</f>
        <v>1.7999999999999998</v>
      </c>
      <c r="N15" s="36">
        <v>462</v>
      </c>
      <c r="O15" s="34" t="s">
        <v>83</v>
      </c>
      <c r="P15" s="36" t="s">
        <v>84</v>
      </c>
      <c r="Q15" s="38" t="s">
        <v>85</v>
      </c>
      <c r="R15" s="36">
        <v>172</v>
      </c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</row>
    <row r="16" spans="1:43">
      <c r="A16" s="294">
        <v>878639003217</v>
      </c>
      <c r="B16" s="74" t="s">
        <v>367</v>
      </c>
      <c r="C16" s="278" t="s">
        <v>99</v>
      </c>
      <c r="D16" s="29" t="s">
        <v>22</v>
      </c>
      <c r="E16" s="26">
        <v>3.75</v>
      </c>
      <c r="F16" s="26">
        <f t="shared" ref="F16" si="3">G16*E16</f>
        <v>22.5</v>
      </c>
      <c r="G16" s="24">
        <v>6</v>
      </c>
      <c r="H16" s="30" t="s">
        <v>22</v>
      </c>
      <c r="I16" s="29" t="s">
        <v>22</v>
      </c>
      <c r="J16" s="29" t="s">
        <v>22</v>
      </c>
      <c r="K16" s="294">
        <v>10878639003214</v>
      </c>
      <c r="L16" s="68">
        <v>0.3</v>
      </c>
      <c r="M16" s="34">
        <f>L16*G16</f>
        <v>1.7999999999999998</v>
      </c>
      <c r="N16" s="24">
        <v>462</v>
      </c>
      <c r="O16" s="34" t="s">
        <v>83</v>
      </c>
      <c r="P16" s="24" t="s">
        <v>84</v>
      </c>
      <c r="Q16" s="28" t="s">
        <v>85</v>
      </c>
      <c r="R16" s="24">
        <v>172</v>
      </c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</row>
    <row r="17" spans="1:43">
      <c r="A17" s="71" t="s">
        <v>368</v>
      </c>
      <c r="B17" s="14"/>
      <c r="C17" s="279"/>
      <c r="D17" s="6"/>
      <c r="E17" s="5"/>
      <c r="F17" s="5"/>
      <c r="G17" s="9"/>
      <c r="H17" s="75"/>
      <c r="I17" s="39"/>
      <c r="J17" s="39"/>
      <c r="K17" s="71"/>
      <c r="L17" s="53"/>
      <c r="M17" s="8"/>
      <c r="N17" s="9"/>
      <c r="O17" s="8"/>
      <c r="P17" s="9"/>
      <c r="Q17" s="10"/>
      <c r="R17" s="11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</row>
    <row r="18" spans="1:43">
      <c r="A18" s="292">
        <v>878639003927</v>
      </c>
      <c r="B18" s="72" t="s">
        <v>369</v>
      </c>
      <c r="C18" s="275" t="s">
        <v>354</v>
      </c>
      <c r="D18" s="20" t="s">
        <v>22</v>
      </c>
      <c r="E18" s="18">
        <v>3</v>
      </c>
      <c r="F18" s="18">
        <f t="shared" ref="F18:F19" si="4">E18*G18</f>
        <v>36</v>
      </c>
      <c r="G18" s="19">
        <v>12</v>
      </c>
      <c r="H18" s="76" t="s">
        <v>40</v>
      </c>
      <c r="I18" s="20" t="s">
        <v>22</v>
      </c>
      <c r="J18" s="32" t="s">
        <v>74</v>
      </c>
      <c r="K18" s="292">
        <v>10878639003924</v>
      </c>
      <c r="L18" s="80">
        <v>0.75</v>
      </c>
      <c r="M18" s="69">
        <v>11.1</v>
      </c>
      <c r="N18" s="42" t="s">
        <v>75</v>
      </c>
      <c r="O18" s="22" t="s">
        <v>76</v>
      </c>
      <c r="P18" s="15" t="s">
        <v>77</v>
      </c>
      <c r="Q18" s="22" t="s">
        <v>78</v>
      </c>
      <c r="R18" s="42" t="s">
        <v>79</v>
      </c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</row>
    <row r="19" spans="1:43">
      <c r="A19" s="293">
        <v>878639003712</v>
      </c>
      <c r="B19" s="4" t="s">
        <v>370</v>
      </c>
      <c r="C19" s="276" t="s">
        <v>356</v>
      </c>
      <c r="D19" s="1" t="s">
        <v>22</v>
      </c>
      <c r="E19" s="35">
        <v>3</v>
      </c>
      <c r="F19" s="35">
        <f t="shared" si="4"/>
        <v>36</v>
      </c>
      <c r="G19" s="38">
        <v>12</v>
      </c>
      <c r="H19" s="77" t="s">
        <v>40</v>
      </c>
      <c r="I19" s="1" t="s">
        <v>22</v>
      </c>
      <c r="J19" s="30" t="s">
        <v>74</v>
      </c>
      <c r="K19" s="293">
        <v>10878639003719</v>
      </c>
      <c r="L19" s="81">
        <v>0.75</v>
      </c>
      <c r="M19" s="55">
        <v>11.1</v>
      </c>
      <c r="N19" s="17" t="s">
        <v>75</v>
      </c>
      <c r="O19" s="3" t="s">
        <v>76</v>
      </c>
      <c r="P19" s="36" t="s">
        <v>77</v>
      </c>
      <c r="Q19" s="3" t="s">
        <v>78</v>
      </c>
      <c r="R19" s="17" t="s">
        <v>79</v>
      </c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</row>
    <row r="20" spans="1:43">
      <c r="A20" s="293">
        <v>878639003934</v>
      </c>
      <c r="B20" s="4" t="s">
        <v>371</v>
      </c>
      <c r="C20" s="276" t="s">
        <v>436</v>
      </c>
      <c r="D20" s="1" t="s">
        <v>22</v>
      </c>
      <c r="E20" s="35">
        <v>3</v>
      </c>
      <c r="F20" s="35">
        <f>E20*G20</f>
        <v>36</v>
      </c>
      <c r="G20" s="38">
        <v>12</v>
      </c>
      <c r="H20" s="77" t="s">
        <v>40</v>
      </c>
      <c r="I20" s="1" t="s">
        <v>22</v>
      </c>
      <c r="J20" s="30" t="s">
        <v>74</v>
      </c>
      <c r="K20" s="293">
        <v>10878639003931</v>
      </c>
      <c r="L20" s="81">
        <v>0.75</v>
      </c>
      <c r="M20" s="55">
        <v>11.1</v>
      </c>
      <c r="N20" s="17" t="s">
        <v>75</v>
      </c>
      <c r="O20" s="3" t="s">
        <v>76</v>
      </c>
      <c r="P20" s="36" t="s">
        <v>77</v>
      </c>
      <c r="Q20" s="3" t="s">
        <v>78</v>
      </c>
      <c r="R20" s="17" t="s">
        <v>79</v>
      </c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</row>
    <row r="21" spans="1:43">
      <c r="A21" s="294">
        <v>878639003736</v>
      </c>
      <c r="B21" s="44" t="s">
        <v>372</v>
      </c>
      <c r="C21" s="278" t="s">
        <v>99</v>
      </c>
      <c r="D21" s="29"/>
      <c r="E21" s="26">
        <v>3</v>
      </c>
      <c r="F21" s="26">
        <f>E21*G21</f>
        <v>36</v>
      </c>
      <c r="G21" s="28">
        <v>12</v>
      </c>
      <c r="H21" s="78" t="s">
        <v>40</v>
      </c>
      <c r="I21" s="29" t="s">
        <v>22</v>
      </c>
      <c r="J21" s="33" t="s">
        <v>74</v>
      </c>
      <c r="K21" s="294">
        <v>10878639003733</v>
      </c>
      <c r="L21" s="82">
        <v>0.75</v>
      </c>
      <c r="M21" s="56">
        <v>11.1</v>
      </c>
      <c r="N21" s="27" t="s">
        <v>75</v>
      </c>
      <c r="O21" s="25" t="s">
        <v>76</v>
      </c>
      <c r="P21" s="24" t="s">
        <v>77</v>
      </c>
      <c r="Q21" s="25" t="s">
        <v>78</v>
      </c>
      <c r="R21" s="27" t="s">
        <v>79</v>
      </c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</row>
    <row r="22" spans="1:43">
      <c r="A22" s="13" t="s">
        <v>373</v>
      </c>
      <c r="B22" s="43"/>
      <c r="C22" s="280"/>
      <c r="D22" s="54"/>
      <c r="E22" s="5"/>
      <c r="F22" s="5"/>
      <c r="G22" s="10"/>
      <c r="H22" s="6"/>
      <c r="I22" s="6"/>
      <c r="J22" s="6"/>
      <c r="K22" s="13"/>
      <c r="L22" s="31"/>
      <c r="M22" s="8"/>
      <c r="N22" s="10"/>
      <c r="O22" s="22"/>
      <c r="P22" s="25"/>
      <c r="Q22" s="10"/>
      <c r="R22" s="11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</row>
    <row r="23" spans="1:43">
      <c r="A23" s="292">
        <v>878639004245</v>
      </c>
      <c r="B23" s="72" t="s">
        <v>374</v>
      </c>
      <c r="C23" s="275" t="s">
        <v>375</v>
      </c>
      <c r="D23" s="20" t="s">
        <v>22</v>
      </c>
      <c r="E23" s="18">
        <v>236.4</v>
      </c>
      <c r="F23" s="18">
        <v>236.4</v>
      </c>
      <c r="G23" s="19">
        <v>1</v>
      </c>
      <c r="H23" s="76" t="s">
        <v>22</v>
      </c>
      <c r="I23" s="20" t="s">
        <v>22</v>
      </c>
      <c r="J23" s="20" t="s">
        <v>22</v>
      </c>
      <c r="K23" s="292">
        <v>10878639004242</v>
      </c>
      <c r="L23" s="46">
        <v>52.4</v>
      </c>
      <c r="M23" s="69">
        <v>52.4</v>
      </c>
      <c r="N23" s="42">
        <v>24</v>
      </c>
      <c r="O23" s="22" t="s">
        <v>243</v>
      </c>
      <c r="P23" s="15" t="s">
        <v>244</v>
      </c>
      <c r="Q23" s="22" t="s">
        <v>252</v>
      </c>
      <c r="R23" s="42" t="s">
        <v>22</v>
      </c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</row>
    <row r="24" spans="1:43">
      <c r="A24" s="293">
        <v>878639004269</v>
      </c>
      <c r="B24" s="4" t="s">
        <v>376</v>
      </c>
      <c r="C24" s="276" t="s">
        <v>377</v>
      </c>
      <c r="D24" s="1" t="s">
        <v>22</v>
      </c>
      <c r="E24" s="35">
        <v>236.4</v>
      </c>
      <c r="F24" s="35">
        <v>236.4</v>
      </c>
      <c r="G24" s="38">
        <v>1</v>
      </c>
      <c r="H24" s="77" t="s">
        <v>22</v>
      </c>
      <c r="I24" s="1" t="s">
        <v>22</v>
      </c>
      <c r="J24" s="1" t="s">
        <v>22</v>
      </c>
      <c r="K24" s="293">
        <v>10878639004266</v>
      </c>
      <c r="L24" s="45">
        <v>52.4</v>
      </c>
      <c r="M24" s="55">
        <v>52.4</v>
      </c>
      <c r="N24" s="17" t="s">
        <v>378</v>
      </c>
      <c r="O24" s="79" t="s">
        <v>243</v>
      </c>
      <c r="P24" s="36" t="s">
        <v>244</v>
      </c>
      <c r="Q24" s="79" t="s">
        <v>252</v>
      </c>
      <c r="R24" s="17" t="s">
        <v>22</v>
      </c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</row>
    <row r="25" spans="1:43">
      <c r="A25" s="293">
        <v>878639004252</v>
      </c>
      <c r="B25" s="4" t="s">
        <v>379</v>
      </c>
      <c r="C25" s="276" t="s">
        <v>380</v>
      </c>
      <c r="D25" s="1" t="s">
        <v>22</v>
      </c>
      <c r="E25" s="35">
        <v>196.8</v>
      </c>
      <c r="F25" s="35">
        <v>196.8</v>
      </c>
      <c r="G25" s="38">
        <v>1</v>
      </c>
      <c r="H25" s="77" t="s">
        <v>22</v>
      </c>
      <c r="I25" s="1" t="s">
        <v>22</v>
      </c>
      <c r="J25" s="1" t="s">
        <v>22</v>
      </c>
      <c r="K25" s="293">
        <v>10878639004259</v>
      </c>
      <c r="L25" s="45">
        <v>60.8</v>
      </c>
      <c r="M25" s="55">
        <v>60.8</v>
      </c>
      <c r="N25" s="17">
        <v>24</v>
      </c>
      <c r="O25" s="79" t="s">
        <v>243</v>
      </c>
      <c r="P25" s="36" t="s">
        <v>244</v>
      </c>
      <c r="Q25" s="79" t="s">
        <v>252</v>
      </c>
      <c r="R25" s="17" t="s">
        <v>22</v>
      </c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</row>
    <row r="26" spans="1:43">
      <c r="A26" s="294">
        <v>878639004276</v>
      </c>
      <c r="B26" s="44" t="s">
        <v>381</v>
      </c>
      <c r="C26" s="278" t="s">
        <v>375</v>
      </c>
      <c r="D26" s="29" t="s">
        <v>22</v>
      </c>
      <c r="E26" s="26">
        <v>177.3</v>
      </c>
      <c r="F26" s="26">
        <v>177.3</v>
      </c>
      <c r="G26" s="28">
        <v>1</v>
      </c>
      <c r="H26" s="78" t="s">
        <v>22</v>
      </c>
      <c r="I26" s="29" t="s">
        <v>22</v>
      </c>
      <c r="J26" s="29" t="s">
        <v>22</v>
      </c>
      <c r="K26" s="294">
        <v>10878639004273</v>
      </c>
      <c r="L26" s="40">
        <v>31.7</v>
      </c>
      <c r="M26" s="56">
        <v>31.7</v>
      </c>
      <c r="N26" s="27">
        <v>24</v>
      </c>
      <c r="O26" s="25" t="s">
        <v>256</v>
      </c>
      <c r="P26" s="24" t="s">
        <v>257</v>
      </c>
      <c r="Q26" s="25" t="s">
        <v>258</v>
      </c>
      <c r="R26" s="27" t="s">
        <v>22</v>
      </c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</row>
    <row r="27" spans="1:43">
      <c r="A27" s="58"/>
      <c r="B27" s="58"/>
      <c r="C27" s="281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</row>
    <row r="28" spans="1:43">
      <c r="A28" s="58"/>
      <c r="B28" s="58"/>
      <c r="C28" s="281"/>
      <c r="D28" s="58"/>
      <c r="E28" s="58"/>
      <c r="F28" s="58"/>
      <c r="G28" s="58"/>
      <c r="H28" s="58"/>
      <c r="I28" s="58"/>
      <c r="J28" s="58"/>
      <c r="K28" s="41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</row>
    <row r="29" spans="1:43">
      <c r="A29" s="58"/>
      <c r="B29" s="58"/>
      <c r="C29" s="281"/>
      <c r="D29" s="58"/>
      <c r="E29" s="58"/>
      <c r="F29" s="58"/>
      <c r="G29" s="58"/>
      <c r="H29" s="58"/>
      <c r="I29" s="58"/>
      <c r="J29" s="58"/>
      <c r="K29" s="41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</row>
    <row r="30" spans="1:43">
      <c r="A30" s="58"/>
      <c r="B30" s="58"/>
      <c r="C30" s="281"/>
      <c r="D30" s="58"/>
      <c r="E30" s="58"/>
      <c r="F30" s="58"/>
      <c r="G30" s="58"/>
      <c r="H30" s="58"/>
      <c r="I30" s="58"/>
      <c r="J30" s="58"/>
      <c r="K30" s="16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</row>
    <row r="31" spans="1:43">
      <c r="A31" s="58"/>
      <c r="B31" s="58"/>
      <c r="C31" s="281"/>
      <c r="D31" s="58"/>
      <c r="E31" s="58"/>
      <c r="F31" s="58"/>
      <c r="G31" s="58"/>
      <c r="H31" s="58"/>
      <c r="I31" s="58"/>
      <c r="J31" s="58"/>
      <c r="K31" s="16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</row>
    <row r="32" spans="1:43">
      <c r="A32" s="58"/>
      <c r="B32" s="58"/>
      <c r="C32" s="281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</row>
    <row r="33" spans="1:43">
      <c r="A33" s="58"/>
      <c r="B33" s="58"/>
      <c r="C33" s="281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</row>
    <row r="34" spans="1:43">
      <c r="A34" s="58"/>
      <c r="B34" s="58"/>
      <c r="C34" s="281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</row>
    <row r="35" spans="1:43">
      <c r="A35" s="58"/>
      <c r="B35" s="58"/>
      <c r="C35" s="281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</row>
    <row r="36" spans="1:43">
      <c r="A36" s="58"/>
      <c r="B36" s="58"/>
      <c r="C36" s="281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</row>
    <row r="37" spans="1:43">
      <c r="A37" s="58"/>
      <c r="B37" s="58"/>
      <c r="C37" s="281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</row>
    <row r="38" spans="1:43">
      <c r="A38" s="58"/>
      <c r="B38" s="58"/>
      <c r="C38" s="281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</row>
    <row r="39" spans="1:43">
      <c r="A39" s="58"/>
      <c r="B39" s="58"/>
      <c r="C39" s="281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</row>
    <row r="40" spans="1:43">
      <c r="A40" s="58"/>
      <c r="B40" s="58"/>
      <c r="C40" s="281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</row>
    <row r="41" spans="1:43">
      <c r="A41" s="58"/>
      <c r="B41" s="58"/>
      <c r="C41" s="281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</row>
    <row r="42" spans="1:43">
      <c r="A42" s="58"/>
      <c r="B42" s="58"/>
      <c r="C42" s="281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</row>
    <row r="43" spans="1:43">
      <c r="A43" s="58"/>
      <c r="B43" s="58"/>
      <c r="C43" s="281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</row>
    <row r="44" spans="1:43">
      <c r="A44" s="58"/>
      <c r="B44" s="58"/>
      <c r="C44" s="281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</row>
    <row r="45" spans="1:43">
      <c r="A45" s="58"/>
      <c r="B45" s="58"/>
      <c r="C45" s="281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</row>
    <row r="46" spans="1:43">
      <c r="A46" s="58"/>
      <c r="B46" s="58"/>
      <c r="C46" s="281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</row>
    <row r="47" spans="1:43">
      <c r="A47" s="58"/>
      <c r="B47" s="58"/>
      <c r="C47" s="281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</row>
    <row r="48" spans="1:43">
      <c r="A48" s="58"/>
      <c r="B48" s="58"/>
      <c r="C48" s="281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</row>
    <row r="49" spans="1:43">
      <c r="A49" s="58"/>
      <c r="B49" s="58"/>
      <c r="C49" s="281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</row>
    <row r="50" spans="1:43">
      <c r="A50" s="58"/>
      <c r="B50" s="58"/>
      <c r="C50" s="281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</row>
    <row r="51" spans="1:43">
      <c r="A51" s="58"/>
      <c r="B51" s="58"/>
      <c r="C51" s="281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</row>
    <row r="52" spans="1:43">
      <c r="A52" s="58"/>
      <c r="B52" s="58"/>
      <c r="C52" s="281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</row>
    <row r="53" spans="1:43">
      <c r="A53" s="58"/>
      <c r="B53" s="58"/>
      <c r="C53" s="281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</row>
    <row r="54" spans="1:43">
      <c r="A54" s="58"/>
      <c r="B54" s="58"/>
      <c r="C54" s="281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</row>
    <row r="55" spans="1:43">
      <c r="A55" s="58"/>
      <c r="B55" s="58"/>
      <c r="C55" s="281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</row>
    <row r="56" spans="1:43">
      <c r="A56" s="58"/>
      <c r="B56" s="58"/>
      <c r="C56" s="281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</row>
    <row r="57" spans="1:43">
      <c r="A57" s="58"/>
      <c r="B57" s="58"/>
      <c r="C57" s="281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</row>
    <row r="58" spans="1:43">
      <c r="A58" s="58"/>
      <c r="B58" s="58"/>
      <c r="C58" s="281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</row>
    <row r="59" spans="1:43">
      <c r="A59" s="58"/>
      <c r="B59" s="58"/>
      <c r="C59" s="281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</row>
    <row r="60" spans="1:43">
      <c r="A60" s="58"/>
      <c r="B60" s="58"/>
      <c r="C60" s="281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</row>
    <row r="61" spans="1:43">
      <c r="A61" s="58"/>
      <c r="B61" s="58"/>
      <c r="C61" s="281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</row>
    <row r="62" spans="1:43">
      <c r="A62" s="58"/>
      <c r="B62" s="58"/>
      <c r="C62" s="281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</row>
    <row r="63" spans="1:43">
      <c r="A63" s="58"/>
      <c r="B63" s="58"/>
      <c r="C63" s="281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</row>
    <row r="64" spans="1:43">
      <c r="A64" s="58"/>
      <c r="B64" s="58"/>
      <c r="C64" s="281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</row>
    <row r="65" spans="1:43">
      <c r="A65" s="58"/>
      <c r="B65" s="58"/>
      <c r="C65" s="281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</row>
    <row r="66" spans="1:43">
      <c r="A66" s="58"/>
      <c r="B66" s="58"/>
      <c r="C66" s="281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</row>
    <row r="67" spans="1:43">
      <c r="A67" s="58"/>
      <c r="B67" s="58"/>
      <c r="C67" s="281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</row>
    <row r="68" spans="1:43">
      <c r="A68" s="58"/>
      <c r="B68" s="58"/>
      <c r="C68" s="281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</row>
    <row r="69" spans="1:43">
      <c r="A69" s="58"/>
      <c r="B69" s="58"/>
      <c r="C69" s="281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</row>
    <row r="70" spans="1:43">
      <c r="A70" s="58"/>
      <c r="B70" s="58"/>
      <c r="C70" s="281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</row>
    <row r="71" spans="1:43">
      <c r="A71" s="58"/>
      <c r="B71" s="58"/>
      <c r="C71" s="281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</row>
    <row r="72" spans="1:43">
      <c r="A72" s="58"/>
      <c r="B72" s="58"/>
      <c r="C72" s="281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</row>
    <row r="73" spans="1:43">
      <c r="A73" s="58"/>
      <c r="B73" s="58"/>
      <c r="C73" s="281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</row>
    <row r="74" spans="1:43">
      <c r="A74" s="58"/>
      <c r="B74" s="58"/>
      <c r="C74" s="281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</row>
    <row r="75" spans="1:43">
      <c r="A75" s="58"/>
      <c r="B75" s="58"/>
      <c r="C75" s="281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</row>
    <row r="76" spans="1:43">
      <c r="A76" s="58"/>
      <c r="B76" s="58"/>
      <c r="C76" s="281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</row>
    <row r="77" spans="1:43">
      <c r="A77" s="58"/>
      <c r="B77" s="58"/>
      <c r="C77" s="281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</row>
    <row r="78" spans="1:43">
      <c r="A78" s="58"/>
      <c r="B78" s="58"/>
      <c r="C78" s="281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</row>
    <row r="79" spans="1:43">
      <c r="A79" s="58"/>
      <c r="B79" s="58"/>
      <c r="C79" s="281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</row>
    <row r="80" spans="1:43">
      <c r="A80" s="58"/>
      <c r="B80" s="58"/>
      <c r="C80" s="281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</row>
    <row r="81" spans="1:43">
      <c r="A81" s="58"/>
      <c r="B81" s="58"/>
      <c r="C81" s="281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</row>
    <row r="82" spans="1:43">
      <c r="A82" s="58"/>
      <c r="B82" s="58"/>
      <c r="C82" s="281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</row>
    <row r="83" spans="1:43">
      <c r="A83" s="58"/>
      <c r="B83" s="58"/>
      <c r="C83" s="281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</row>
    <row r="84" spans="1:43">
      <c r="A84" s="58"/>
      <c r="B84" s="58"/>
      <c r="C84" s="281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</row>
    <row r="85" spans="1:43">
      <c r="A85" s="58"/>
      <c r="B85" s="58"/>
      <c r="C85" s="281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</row>
    <row r="86" spans="1:43">
      <c r="A86" s="58"/>
      <c r="B86" s="58"/>
      <c r="C86" s="281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</row>
    <row r="87" spans="1:43">
      <c r="A87" s="58"/>
      <c r="B87" s="58"/>
      <c r="C87" s="281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</row>
    <row r="88" spans="1:43">
      <c r="A88" s="58"/>
      <c r="B88" s="58"/>
      <c r="C88" s="281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</row>
    <row r="89" spans="1:43">
      <c r="A89" s="58"/>
      <c r="B89" s="58"/>
      <c r="C89" s="281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</row>
    <row r="90" spans="1:43">
      <c r="A90" s="58"/>
      <c r="B90" s="58"/>
      <c r="C90" s="281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</row>
    <row r="91" spans="1:43">
      <c r="A91" s="58"/>
      <c r="B91" s="58"/>
      <c r="C91" s="281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</row>
    <row r="92" spans="1:43">
      <c r="A92" s="58"/>
      <c r="B92" s="58"/>
      <c r="C92" s="281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</row>
    <row r="93" spans="1:43">
      <c r="A93" s="58"/>
      <c r="B93" s="58"/>
      <c r="C93" s="281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</row>
    <row r="94" spans="1:43">
      <c r="A94" s="58"/>
      <c r="B94" s="58"/>
      <c r="C94" s="281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</row>
    <row r="95" spans="1:43">
      <c r="A95" s="58"/>
      <c r="B95" s="58"/>
      <c r="C95" s="281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</row>
    <row r="96" spans="1:43">
      <c r="A96" s="58"/>
      <c r="B96" s="58"/>
      <c r="C96" s="281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</row>
    <row r="97" spans="1:43">
      <c r="A97" s="58"/>
      <c r="B97" s="58"/>
      <c r="C97" s="281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</row>
    <row r="98" spans="1:43">
      <c r="A98" s="58"/>
      <c r="B98" s="58"/>
      <c r="C98" s="281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</row>
    <row r="99" spans="1:43">
      <c r="A99" s="58"/>
      <c r="B99" s="58"/>
      <c r="C99" s="281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</row>
    <row r="100" spans="1:43">
      <c r="A100" s="58"/>
      <c r="B100" s="58"/>
      <c r="C100" s="281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</row>
    <row r="101" spans="1:43">
      <c r="A101" s="58"/>
      <c r="B101" s="58"/>
      <c r="C101" s="281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</row>
    <row r="102" spans="1:43">
      <c r="A102" s="58"/>
      <c r="B102" s="58"/>
      <c r="C102" s="281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</row>
    <row r="103" spans="1:43">
      <c r="A103" s="58"/>
      <c r="B103" s="58"/>
      <c r="C103" s="281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</row>
    <row r="104" spans="1:43">
      <c r="A104" s="58"/>
      <c r="B104" s="58"/>
      <c r="C104" s="281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</row>
    <row r="105" spans="1:43">
      <c r="A105" s="58"/>
      <c r="B105" s="58"/>
      <c r="C105" s="281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</row>
    <row r="106" spans="1:43">
      <c r="A106" s="58"/>
      <c r="B106" s="58"/>
      <c r="C106" s="281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</row>
    <row r="107" spans="1:43">
      <c r="A107" s="58"/>
      <c r="B107" s="58"/>
      <c r="C107" s="281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</row>
    <row r="108" spans="1:43">
      <c r="A108" s="58"/>
      <c r="B108" s="58"/>
      <c r="C108" s="281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</row>
    <row r="109" spans="1:43">
      <c r="A109" s="58"/>
      <c r="B109" s="58"/>
      <c r="C109" s="281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</row>
    <row r="110" spans="1:43">
      <c r="A110" s="58"/>
      <c r="B110" s="58"/>
      <c r="C110" s="281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</row>
    <row r="111" spans="1:43">
      <c r="A111" s="58"/>
      <c r="B111" s="58"/>
      <c r="C111" s="281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</row>
    <row r="112" spans="1:43">
      <c r="A112" s="58"/>
      <c r="B112" s="58"/>
      <c r="C112" s="281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</row>
    <row r="113" spans="1:43">
      <c r="A113" s="58"/>
      <c r="B113" s="58"/>
      <c r="C113" s="281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</row>
  </sheetData>
  <phoneticPr fontId="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83246-7E14-4A7D-8040-B9E92BC83D39}">
  <dimension ref="A1:W80"/>
  <sheetViews>
    <sheetView showGridLines="0" zoomScaleNormal="100" zoomScaleSheetLayoutView="90" workbookViewId="0">
      <pane xSplit="1" ySplit="2" topLeftCell="B3" activePane="bottomRight" state="frozen"/>
      <selection activeCell="A61" sqref="A61:XFD62"/>
      <selection pane="topRight" activeCell="A61" sqref="A61:XFD62"/>
      <selection pane="bottomLeft" activeCell="A61" sqref="A61:XFD62"/>
      <selection pane="bottomRight" activeCell="A61" sqref="A61:XFD62"/>
    </sheetView>
  </sheetViews>
  <sheetFormatPr defaultColWidth="9.08984375" defaultRowHeight="13"/>
  <cols>
    <col min="1" max="1" width="20.453125" style="176" customWidth="1"/>
    <col min="2" max="2" width="17.6328125" style="176" customWidth="1"/>
    <col min="3" max="3" width="17.08984375" style="176" customWidth="1"/>
    <col min="4" max="4" width="56" style="176" bestFit="1" customWidth="1"/>
    <col min="5" max="5" width="21.453125" style="176" customWidth="1"/>
    <col min="6" max="6" width="22.08984375" style="177" customWidth="1"/>
    <col min="7" max="7" width="12.08984375" style="177" customWidth="1"/>
    <col min="8" max="8" width="10.453125" style="177" customWidth="1"/>
    <col min="9" max="9" width="19" style="177" customWidth="1"/>
    <col min="10" max="10" width="30.453125" style="177" customWidth="1"/>
    <col min="11" max="11" width="23.453125" style="177" customWidth="1"/>
    <col min="12" max="12" width="11.6328125" style="177" customWidth="1"/>
    <col min="13" max="13" width="10.453125" style="177" customWidth="1"/>
    <col min="14" max="14" width="9.453125" style="177" customWidth="1"/>
    <col min="15" max="15" width="10.453125" style="177" customWidth="1"/>
    <col min="16" max="16" width="33.453125" style="177" customWidth="1"/>
    <col min="17" max="17" width="32.6328125" style="177" bestFit="1" customWidth="1"/>
    <col min="18" max="18" width="10.453125" style="177" bestFit="1" customWidth="1"/>
    <col min="19" max="16384" width="9.08984375" style="176"/>
  </cols>
  <sheetData>
    <row r="1" spans="1:21" s="62" customFormat="1" ht="36">
      <c r="A1" s="59" t="s">
        <v>615</v>
      </c>
      <c r="B1" s="60"/>
      <c r="C1" s="273"/>
      <c r="D1" s="61"/>
      <c r="E1" s="61"/>
      <c r="F1" s="296"/>
      <c r="G1" s="297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21" s="315" customFormat="1" ht="26">
      <c r="A2" s="83" t="s">
        <v>0</v>
      </c>
      <c r="B2" s="83" t="s">
        <v>1</v>
      </c>
      <c r="C2" s="83" t="s">
        <v>2</v>
      </c>
      <c r="D2" s="83" t="s">
        <v>3</v>
      </c>
      <c r="E2" s="83" t="s">
        <v>4</v>
      </c>
      <c r="F2" s="83" t="s">
        <v>606</v>
      </c>
      <c r="G2" s="83" t="s">
        <v>6</v>
      </c>
      <c r="H2" s="83" t="s">
        <v>7</v>
      </c>
      <c r="I2" s="83" t="s">
        <v>8</v>
      </c>
      <c r="J2" s="83" t="s">
        <v>9</v>
      </c>
      <c r="K2" s="83" t="s">
        <v>10</v>
      </c>
      <c r="L2" s="83" t="s">
        <v>11</v>
      </c>
      <c r="M2" s="83" t="s">
        <v>12</v>
      </c>
      <c r="N2" s="83" t="s">
        <v>13</v>
      </c>
      <c r="O2" s="83" t="s">
        <v>14</v>
      </c>
      <c r="P2" s="83" t="s">
        <v>15</v>
      </c>
      <c r="Q2" s="83" t="s">
        <v>16</v>
      </c>
      <c r="R2" s="83" t="s">
        <v>17</v>
      </c>
    </row>
    <row r="3" spans="1:21" s="318" customFormat="1" ht="14.5">
      <c r="A3" s="86" t="s">
        <v>18</v>
      </c>
      <c r="B3" s="317">
        <v>7863900100</v>
      </c>
      <c r="C3" s="319" t="s">
        <v>198</v>
      </c>
      <c r="D3" s="317" t="s">
        <v>199</v>
      </c>
      <c r="E3" s="317" t="s">
        <v>27</v>
      </c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</row>
    <row r="4" spans="1:21" s="318" customFormat="1" ht="14.5">
      <c r="A4" s="86" t="s">
        <v>18</v>
      </c>
      <c r="B4" s="317">
        <v>7863900163</v>
      </c>
      <c r="C4" s="319" t="s">
        <v>198</v>
      </c>
      <c r="D4" s="317" t="s">
        <v>574</v>
      </c>
      <c r="E4" s="317" t="s">
        <v>337</v>
      </c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</row>
    <row r="5" spans="1:21" s="318" customFormat="1" ht="14.5">
      <c r="A5" s="86" t="s">
        <v>18</v>
      </c>
      <c r="B5" s="317">
        <v>7863900106</v>
      </c>
      <c r="C5" s="319" t="s">
        <v>198</v>
      </c>
      <c r="D5" s="317" t="s">
        <v>212</v>
      </c>
      <c r="E5" s="317" t="s">
        <v>27</v>
      </c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</row>
    <row r="6" spans="1:21" s="318" customFormat="1" ht="14.5">
      <c r="A6" s="86" t="s">
        <v>18</v>
      </c>
      <c r="B6" s="317">
        <v>7863900162</v>
      </c>
      <c r="C6" s="319" t="s">
        <v>198</v>
      </c>
      <c r="D6" s="317" t="s">
        <v>570</v>
      </c>
      <c r="E6" s="317" t="s">
        <v>337</v>
      </c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:21" s="318" customFormat="1" ht="14.5">
      <c r="A7" s="86" t="s">
        <v>18</v>
      </c>
      <c r="B7" s="317">
        <v>7863900165</v>
      </c>
      <c r="C7" s="319" t="s">
        <v>198</v>
      </c>
      <c r="D7" s="317" t="s">
        <v>205</v>
      </c>
      <c r="E7" s="317" t="s">
        <v>384</v>
      </c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</row>
    <row r="8" spans="1:21" s="318" customFormat="1" ht="14.5">
      <c r="A8" s="86" t="s">
        <v>18</v>
      </c>
      <c r="B8" s="317">
        <v>7863900113</v>
      </c>
      <c r="C8" s="319" t="s">
        <v>198</v>
      </c>
      <c r="D8" s="317" t="s">
        <v>199</v>
      </c>
      <c r="E8" s="317" t="s">
        <v>384</v>
      </c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</row>
    <row r="9" spans="1:21" s="318" customFormat="1" ht="14.5">
      <c r="A9" s="86" t="s">
        <v>18</v>
      </c>
      <c r="B9" s="317">
        <v>7863900141</v>
      </c>
      <c r="C9" s="319" t="s">
        <v>198</v>
      </c>
      <c r="D9" s="317" t="s">
        <v>217</v>
      </c>
      <c r="E9" s="317" t="s">
        <v>384</v>
      </c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</row>
    <row r="10" spans="1:21" s="318" customFormat="1" ht="14.5">
      <c r="A10" s="86" t="s">
        <v>18</v>
      </c>
      <c r="B10" s="317">
        <v>7863900142</v>
      </c>
      <c r="C10" s="319" t="s">
        <v>198</v>
      </c>
      <c r="D10" s="317" t="s">
        <v>212</v>
      </c>
      <c r="E10" s="317" t="s">
        <v>384</v>
      </c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</row>
    <row r="11" spans="1:21" s="85" customFormat="1">
      <c r="A11" s="303" t="s">
        <v>18</v>
      </c>
      <c r="B11" s="304">
        <v>878639000193</v>
      </c>
      <c r="C11" s="303" t="s">
        <v>19</v>
      </c>
      <c r="D11" s="305" t="s">
        <v>26</v>
      </c>
      <c r="E11" s="306" t="s">
        <v>382</v>
      </c>
      <c r="F11" s="307" t="s">
        <v>631</v>
      </c>
      <c r="G11" s="308">
        <v>6</v>
      </c>
      <c r="H11" s="309" t="s">
        <v>22</v>
      </c>
      <c r="I11" s="309" t="s">
        <v>22</v>
      </c>
      <c r="J11" s="309" t="s">
        <v>22</v>
      </c>
      <c r="K11" s="304">
        <v>10878639000190</v>
      </c>
      <c r="L11" s="310">
        <v>1.18</v>
      </c>
      <c r="M11" s="311">
        <v>7.6</v>
      </c>
      <c r="N11" s="312">
        <v>200</v>
      </c>
      <c r="O11" s="311" t="s">
        <v>23</v>
      </c>
      <c r="P11" s="313" t="s">
        <v>24</v>
      </c>
      <c r="Q11" s="314" t="s">
        <v>25</v>
      </c>
      <c r="R11" s="308">
        <v>259</v>
      </c>
    </row>
    <row r="12" spans="1:21" s="85" customFormat="1">
      <c r="A12" s="303" t="s">
        <v>18</v>
      </c>
      <c r="B12" s="304">
        <v>7863900007</v>
      </c>
      <c r="C12" s="303" t="s">
        <v>19</v>
      </c>
      <c r="D12" s="305" t="s">
        <v>26</v>
      </c>
      <c r="E12" s="306" t="s">
        <v>163</v>
      </c>
      <c r="F12" s="307"/>
      <c r="G12" s="308"/>
      <c r="H12" s="309"/>
      <c r="I12" s="309"/>
      <c r="J12" s="309"/>
      <c r="K12" s="304"/>
      <c r="L12" s="310"/>
      <c r="M12" s="311"/>
      <c r="N12" s="312"/>
      <c r="O12" s="311"/>
      <c r="P12" s="313"/>
      <c r="Q12" s="314"/>
      <c r="R12" s="308"/>
    </row>
    <row r="13" spans="1:21" s="85" customFormat="1">
      <c r="A13" s="86" t="s">
        <v>18</v>
      </c>
      <c r="B13" s="183">
        <v>878639000742</v>
      </c>
      <c r="C13" s="86" t="s">
        <v>19</v>
      </c>
      <c r="D13" s="88" t="s">
        <v>26</v>
      </c>
      <c r="E13" s="98" t="s">
        <v>204</v>
      </c>
      <c r="F13" s="191" t="s">
        <v>22</v>
      </c>
      <c r="G13" s="92">
        <v>6</v>
      </c>
      <c r="H13" s="90" t="s">
        <v>22</v>
      </c>
      <c r="I13" s="90" t="s">
        <v>22</v>
      </c>
      <c r="J13" s="90" t="s">
        <v>22</v>
      </c>
      <c r="K13" s="183">
        <v>10878639000749</v>
      </c>
      <c r="L13" s="185">
        <v>1.18</v>
      </c>
      <c r="M13" s="186">
        <v>7.6</v>
      </c>
      <c r="N13" s="187">
        <v>200</v>
      </c>
      <c r="O13" s="186" t="s">
        <v>23</v>
      </c>
      <c r="P13" s="184" t="s">
        <v>24</v>
      </c>
      <c r="Q13" s="91" t="s">
        <v>25</v>
      </c>
      <c r="R13" s="92">
        <v>259</v>
      </c>
    </row>
    <row r="14" spans="1:21" s="85" customFormat="1">
      <c r="A14" s="86" t="s">
        <v>18</v>
      </c>
      <c r="B14" s="183">
        <v>878639000766</v>
      </c>
      <c r="C14" s="86" t="s">
        <v>19</v>
      </c>
      <c r="D14" s="88" t="s">
        <v>26</v>
      </c>
      <c r="E14" s="98" t="s">
        <v>383</v>
      </c>
      <c r="F14" s="191" t="s">
        <v>629</v>
      </c>
      <c r="G14" s="92">
        <v>6</v>
      </c>
      <c r="H14" s="90" t="s">
        <v>22</v>
      </c>
      <c r="I14" s="90" t="s">
        <v>22</v>
      </c>
      <c r="J14" s="90" t="s">
        <v>22</v>
      </c>
      <c r="K14" s="183">
        <v>10878639000763</v>
      </c>
      <c r="L14" s="185">
        <v>1.18</v>
      </c>
      <c r="M14" s="186">
        <v>7.6</v>
      </c>
      <c r="N14" s="187">
        <v>200</v>
      </c>
      <c r="O14" s="186" t="s">
        <v>23</v>
      </c>
      <c r="P14" s="184" t="s">
        <v>24</v>
      </c>
      <c r="Q14" s="91" t="s">
        <v>25</v>
      </c>
      <c r="R14" s="92">
        <v>259</v>
      </c>
    </row>
    <row r="15" spans="1:21" s="85" customFormat="1">
      <c r="A15" s="86" t="s">
        <v>18</v>
      </c>
      <c r="B15" s="183">
        <v>878639000780</v>
      </c>
      <c r="C15" s="86" t="s">
        <v>19</v>
      </c>
      <c r="D15" s="88" t="s">
        <v>26</v>
      </c>
      <c r="E15" s="98" t="s">
        <v>384</v>
      </c>
      <c r="F15" s="191" t="s">
        <v>629</v>
      </c>
      <c r="G15" s="92">
        <v>6</v>
      </c>
      <c r="H15" s="90" t="s">
        <v>22</v>
      </c>
      <c r="I15" s="90" t="s">
        <v>22</v>
      </c>
      <c r="J15" s="90" t="s">
        <v>22</v>
      </c>
      <c r="K15" s="183">
        <v>10878639000787</v>
      </c>
      <c r="L15" s="185">
        <v>1.18</v>
      </c>
      <c r="M15" s="186">
        <v>7.6</v>
      </c>
      <c r="N15" s="187">
        <v>200</v>
      </c>
      <c r="O15" s="186" t="s">
        <v>23</v>
      </c>
      <c r="P15" s="184" t="s">
        <v>24</v>
      </c>
      <c r="Q15" s="91" t="s">
        <v>25</v>
      </c>
      <c r="R15" s="92">
        <v>259</v>
      </c>
    </row>
    <row r="16" spans="1:21" s="85" customFormat="1">
      <c r="A16" s="86" t="s">
        <v>18</v>
      </c>
      <c r="B16" s="183">
        <v>878639001756</v>
      </c>
      <c r="C16" s="86" t="s">
        <v>19</v>
      </c>
      <c r="D16" s="109" t="s">
        <v>386</v>
      </c>
      <c r="E16" s="110" t="s">
        <v>101</v>
      </c>
      <c r="F16" s="191" t="s">
        <v>629</v>
      </c>
      <c r="G16" s="107">
        <v>12</v>
      </c>
      <c r="H16" s="111" t="s">
        <v>40</v>
      </c>
      <c r="I16" s="111" t="s">
        <v>387</v>
      </c>
      <c r="J16" s="107" t="s">
        <v>388</v>
      </c>
      <c r="K16" s="183">
        <v>10878639001753</v>
      </c>
      <c r="L16" s="112">
        <v>0.6</v>
      </c>
      <c r="M16" s="103">
        <v>7.2</v>
      </c>
      <c r="N16" s="92">
        <v>160</v>
      </c>
      <c r="O16" s="92" t="s">
        <v>109</v>
      </c>
      <c r="P16" s="92" t="s">
        <v>389</v>
      </c>
      <c r="Q16" s="91" t="s">
        <v>390</v>
      </c>
      <c r="R16" s="92">
        <v>660</v>
      </c>
      <c r="S16" s="113"/>
      <c r="T16" s="113"/>
      <c r="U16" s="113"/>
    </row>
    <row r="17" spans="1:23" s="85" customFormat="1">
      <c r="A17" s="86" t="s">
        <v>18</v>
      </c>
      <c r="B17" s="183">
        <v>878639000155</v>
      </c>
      <c r="C17" s="108" t="s">
        <v>81</v>
      </c>
      <c r="D17" s="88" t="s">
        <v>82</v>
      </c>
      <c r="E17" s="104" t="s">
        <v>383</v>
      </c>
      <c r="F17" s="191" t="s">
        <v>630</v>
      </c>
      <c r="G17" s="105">
        <v>6</v>
      </c>
      <c r="H17" s="90" t="s">
        <v>22</v>
      </c>
      <c r="I17" s="90" t="s">
        <v>22</v>
      </c>
      <c r="J17" s="90" t="s">
        <v>22</v>
      </c>
      <c r="K17" s="183">
        <v>10878639000152</v>
      </c>
      <c r="L17" s="87">
        <v>0.3</v>
      </c>
      <c r="M17" s="103">
        <v>1.7999999999999998</v>
      </c>
      <c r="N17" s="92">
        <v>462</v>
      </c>
      <c r="O17" s="103" t="s">
        <v>83</v>
      </c>
      <c r="P17" s="92" t="s">
        <v>84</v>
      </c>
      <c r="Q17" s="107" t="s">
        <v>85</v>
      </c>
      <c r="R17" s="92">
        <v>172</v>
      </c>
    </row>
    <row r="18" spans="1:23" s="85" customFormat="1">
      <c r="A18" s="86" t="s">
        <v>18</v>
      </c>
      <c r="B18" s="183">
        <v>878639000179</v>
      </c>
      <c r="C18" s="108" t="s">
        <v>81</v>
      </c>
      <c r="D18" s="88" t="s">
        <v>82</v>
      </c>
      <c r="E18" s="104" t="s">
        <v>384</v>
      </c>
      <c r="F18" s="191" t="s">
        <v>22</v>
      </c>
      <c r="G18" s="105">
        <v>6</v>
      </c>
      <c r="H18" s="90" t="s">
        <v>22</v>
      </c>
      <c r="I18" s="90" t="s">
        <v>22</v>
      </c>
      <c r="J18" s="90" t="s">
        <v>22</v>
      </c>
      <c r="K18" s="183">
        <v>10878639000176</v>
      </c>
      <c r="L18" s="87">
        <v>0.3</v>
      </c>
      <c r="M18" s="103">
        <v>1.7999999999999998</v>
      </c>
      <c r="N18" s="92">
        <v>462</v>
      </c>
      <c r="O18" s="103" t="s">
        <v>83</v>
      </c>
      <c r="P18" s="92" t="s">
        <v>84</v>
      </c>
      <c r="Q18" s="107" t="s">
        <v>85</v>
      </c>
      <c r="R18" s="92">
        <v>172</v>
      </c>
    </row>
    <row r="19" spans="1:23" s="85" customFormat="1">
      <c r="A19" s="86" t="s">
        <v>18</v>
      </c>
      <c r="B19" s="183">
        <v>878639000247</v>
      </c>
      <c r="C19" s="108" t="s">
        <v>81</v>
      </c>
      <c r="D19" s="88" t="s">
        <v>82</v>
      </c>
      <c r="E19" s="104" t="s">
        <v>204</v>
      </c>
      <c r="F19" s="191" t="s">
        <v>629</v>
      </c>
      <c r="G19" s="105">
        <v>6</v>
      </c>
      <c r="H19" s="90" t="s">
        <v>22</v>
      </c>
      <c r="I19" s="90" t="s">
        <v>22</v>
      </c>
      <c r="J19" s="90" t="s">
        <v>22</v>
      </c>
      <c r="K19" s="183">
        <v>10878639000244</v>
      </c>
      <c r="L19" s="87">
        <v>0.3</v>
      </c>
      <c r="M19" s="103">
        <v>1.7999999999999998</v>
      </c>
      <c r="N19" s="92">
        <v>462</v>
      </c>
      <c r="O19" s="103" t="s">
        <v>83</v>
      </c>
      <c r="P19" s="92" t="s">
        <v>84</v>
      </c>
      <c r="Q19" s="107" t="s">
        <v>85</v>
      </c>
      <c r="R19" s="92">
        <v>172</v>
      </c>
    </row>
    <row r="20" spans="1:23" s="85" customFormat="1">
      <c r="A20" s="86" t="s">
        <v>18</v>
      </c>
      <c r="B20" s="183">
        <v>878639001176</v>
      </c>
      <c r="C20" s="102" t="s">
        <v>152</v>
      </c>
      <c r="D20" s="140" t="s">
        <v>391</v>
      </c>
      <c r="E20" s="89" t="s">
        <v>392</v>
      </c>
      <c r="F20" s="191" t="s">
        <v>22</v>
      </c>
      <c r="G20" s="107">
        <v>6</v>
      </c>
      <c r="H20" s="90" t="s">
        <v>22</v>
      </c>
      <c r="I20" s="90" t="s">
        <v>22</v>
      </c>
      <c r="J20" s="90" t="s">
        <v>22</v>
      </c>
      <c r="K20" s="183">
        <v>10878639001173</v>
      </c>
      <c r="L20" s="127">
        <v>1</v>
      </c>
      <c r="M20" s="103">
        <v>6.1</v>
      </c>
      <c r="N20" s="107">
        <v>150</v>
      </c>
      <c r="O20" s="92" t="s">
        <v>154</v>
      </c>
      <c r="P20" s="92" t="s">
        <v>155</v>
      </c>
      <c r="Q20" s="91" t="s">
        <v>156</v>
      </c>
      <c r="R20" s="92">
        <v>259</v>
      </c>
    </row>
    <row r="21" spans="1:23" s="85" customFormat="1">
      <c r="A21" s="86" t="s">
        <v>18</v>
      </c>
      <c r="B21" s="183">
        <v>878639001305</v>
      </c>
      <c r="C21" s="102" t="s">
        <v>152</v>
      </c>
      <c r="D21" s="140" t="s">
        <v>393</v>
      </c>
      <c r="E21" s="89" t="s">
        <v>204</v>
      </c>
      <c r="F21" s="191" t="s">
        <v>22</v>
      </c>
      <c r="G21" s="107">
        <v>6</v>
      </c>
      <c r="H21" s="90" t="s">
        <v>22</v>
      </c>
      <c r="I21" s="90" t="s">
        <v>22</v>
      </c>
      <c r="J21" s="90" t="s">
        <v>22</v>
      </c>
      <c r="K21" s="183">
        <v>10878639001302</v>
      </c>
      <c r="L21" s="137">
        <v>1</v>
      </c>
      <c r="M21" s="103">
        <v>6.1</v>
      </c>
      <c r="N21" s="92">
        <v>150</v>
      </c>
      <c r="O21" s="92" t="s">
        <v>154</v>
      </c>
      <c r="P21" s="92" t="s">
        <v>155</v>
      </c>
      <c r="Q21" s="91" t="s">
        <v>156</v>
      </c>
      <c r="R21" s="92">
        <v>259</v>
      </c>
    </row>
    <row r="22" spans="1:23" s="85" customFormat="1">
      <c r="A22" s="86" t="s">
        <v>18</v>
      </c>
      <c r="B22" s="183">
        <v>878639001299</v>
      </c>
      <c r="C22" s="102" t="s">
        <v>152</v>
      </c>
      <c r="D22" s="140" t="s">
        <v>394</v>
      </c>
      <c r="E22" s="89" t="s">
        <v>384</v>
      </c>
      <c r="F22" s="191"/>
      <c r="G22" s="107">
        <v>6</v>
      </c>
      <c r="H22" s="90" t="s">
        <v>22</v>
      </c>
      <c r="I22" s="90" t="s">
        <v>22</v>
      </c>
      <c r="J22" s="90" t="s">
        <v>22</v>
      </c>
      <c r="K22" s="183">
        <v>10878639001296</v>
      </c>
      <c r="L22" s="137">
        <v>1</v>
      </c>
      <c r="M22" s="103">
        <v>6.1</v>
      </c>
      <c r="N22" s="92">
        <v>150</v>
      </c>
      <c r="O22" s="92" t="s">
        <v>154</v>
      </c>
      <c r="P22" s="92" t="s">
        <v>155</v>
      </c>
      <c r="Q22" s="91" t="s">
        <v>156</v>
      </c>
      <c r="R22" s="92">
        <v>259</v>
      </c>
    </row>
    <row r="23" spans="1:23" s="85" customFormat="1">
      <c r="A23" s="86" t="s">
        <v>18</v>
      </c>
      <c r="B23" s="183">
        <v>878639001077</v>
      </c>
      <c r="C23" s="102" t="s">
        <v>152</v>
      </c>
      <c r="D23" s="124" t="s">
        <v>162</v>
      </c>
      <c r="E23" s="125" t="s">
        <v>163</v>
      </c>
      <c r="F23" s="191"/>
      <c r="G23" s="107">
        <v>6</v>
      </c>
      <c r="H23" s="90" t="s">
        <v>22</v>
      </c>
      <c r="I23" s="90" t="s">
        <v>22</v>
      </c>
      <c r="J23" s="90" t="s">
        <v>22</v>
      </c>
      <c r="K23" s="183">
        <v>10878639001074</v>
      </c>
      <c r="L23" s="137">
        <v>1</v>
      </c>
      <c r="M23" s="103">
        <v>6.1</v>
      </c>
      <c r="N23" s="92">
        <v>150</v>
      </c>
      <c r="O23" s="92" t="s">
        <v>154</v>
      </c>
      <c r="P23" s="92" t="s">
        <v>155</v>
      </c>
      <c r="Q23" s="91" t="s">
        <v>156</v>
      </c>
      <c r="R23" s="92">
        <v>259</v>
      </c>
    </row>
    <row r="24" spans="1:23" s="85" customFormat="1">
      <c r="A24" s="86" t="s">
        <v>18</v>
      </c>
      <c r="B24" s="183">
        <v>878639003521</v>
      </c>
      <c r="C24" s="102" t="s">
        <v>152</v>
      </c>
      <c r="D24" s="140" t="s">
        <v>395</v>
      </c>
      <c r="E24" s="89" t="s">
        <v>384</v>
      </c>
      <c r="F24" s="191"/>
      <c r="G24" s="107">
        <v>6</v>
      </c>
      <c r="H24" s="90" t="s">
        <v>22</v>
      </c>
      <c r="I24" s="90" t="s">
        <v>22</v>
      </c>
      <c r="J24" s="90" t="s">
        <v>22</v>
      </c>
      <c r="K24" s="183">
        <v>10878639003528</v>
      </c>
      <c r="L24" s="137">
        <v>1</v>
      </c>
      <c r="M24" s="103">
        <v>6.1</v>
      </c>
      <c r="N24" s="92">
        <v>150</v>
      </c>
      <c r="O24" s="92" t="s">
        <v>154</v>
      </c>
      <c r="P24" s="92" t="s">
        <v>155</v>
      </c>
      <c r="Q24" s="91" t="s">
        <v>156</v>
      </c>
      <c r="R24" s="92">
        <v>259</v>
      </c>
    </row>
    <row r="25" spans="1:23" s="85" customFormat="1">
      <c r="A25" s="86" t="s">
        <v>18</v>
      </c>
      <c r="B25" s="183">
        <v>878639003439</v>
      </c>
      <c r="C25" s="107" t="s">
        <v>65</v>
      </c>
      <c r="D25" s="109" t="s">
        <v>80</v>
      </c>
      <c r="E25" s="110" t="s">
        <v>28</v>
      </c>
      <c r="F25" s="90" t="s">
        <v>22</v>
      </c>
      <c r="G25" s="220">
        <v>3</v>
      </c>
      <c r="H25" s="220">
        <v>36</v>
      </c>
      <c r="I25" s="107">
        <v>12</v>
      </c>
      <c r="J25" s="111" t="s">
        <v>40</v>
      </c>
      <c r="K25" s="90" t="s">
        <v>22</v>
      </c>
      <c r="L25" s="90" t="s">
        <v>74</v>
      </c>
      <c r="M25" s="183">
        <v>10878639003436</v>
      </c>
      <c r="N25" s="119">
        <v>0.75</v>
      </c>
      <c r="O25" s="103">
        <v>11.1</v>
      </c>
      <c r="P25" s="120" t="s">
        <v>75</v>
      </c>
      <c r="Q25" s="92" t="s">
        <v>76</v>
      </c>
      <c r="R25" s="92" t="s">
        <v>77</v>
      </c>
      <c r="S25" s="92" t="s">
        <v>78</v>
      </c>
      <c r="T25" s="120" t="s">
        <v>79</v>
      </c>
      <c r="U25" s="113"/>
      <c r="V25" s="113"/>
      <c r="W25" s="113"/>
    </row>
    <row r="26" spans="1:23" s="85" customFormat="1">
      <c r="A26" s="86" t="s">
        <v>18</v>
      </c>
      <c r="B26" s="183">
        <v>878639001664</v>
      </c>
      <c r="C26" s="122" t="s">
        <v>183</v>
      </c>
      <c r="D26" s="140" t="s">
        <v>396</v>
      </c>
      <c r="E26" s="89" t="s">
        <v>384</v>
      </c>
      <c r="F26" s="191"/>
      <c r="G26" s="107">
        <v>12</v>
      </c>
      <c r="H26" s="90" t="s">
        <v>55</v>
      </c>
      <c r="I26" s="90" t="s">
        <v>22</v>
      </c>
      <c r="J26" s="90" t="s">
        <v>397</v>
      </c>
      <c r="K26" s="183">
        <v>10878639001661</v>
      </c>
      <c r="L26" s="137">
        <v>0.6</v>
      </c>
      <c r="M26" s="103">
        <v>3.5999999999999996</v>
      </c>
      <c r="N26" s="92">
        <v>348</v>
      </c>
      <c r="O26" s="92" t="s">
        <v>149</v>
      </c>
      <c r="P26" s="92" t="s">
        <v>193</v>
      </c>
      <c r="Q26" s="91" t="s">
        <v>398</v>
      </c>
      <c r="R26" s="92">
        <v>378</v>
      </c>
    </row>
    <row r="27" spans="1:23" s="85" customFormat="1">
      <c r="A27" s="86" t="s">
        <v>18</v>
      </c>
      <c r="B27" s="183">
        <v>878639001671</v>
      </c>
      <c r="C27" s="122" t="s">
        <v>183</v>
      </c>
      <c r="D27" s="140" t="s">
        <v>399</v>
      </c>
      <c r="E27" s="89" t="s">
        <v>204</v>
      </c>
      <c r="F27" s="191"/>
      <c r="G27" s="107">
        <v>12</v>
      </c>
      <c r="H27" s="90" t="s">
        <v>55</v>
      </c>
      <c r="I27" s="90" t="s">
        <v>22</v>
      </c>
      <c r="J27" s="90" t="s">
        <v>397</v>
      </c>
      <c r="K27" s="183">
        <v>10878639001678</v>
      </c>
      <c r="L27" s="137">
        <v>0.6</v>
      </c>
      <c r="M27" s="103">
        <v>3.5999999999999996</v>
      </c>
      <c r="N27" s="92">
        <v>348</v>
      </c>
      <c r="O27" s="92" t="s">
        <v>149</v>
      </c>
      <c r="P27" s="92" t="s">
        <v>193</v>
      </c>
      <c r="Q27" s="91" t="s">
        <v>398</v>
      </c>
      <c r="R27" s="92">
        <v>378</v>
      </c>
    </row>
    <row r="28" spans="1:23" s="85" customFormat="1">
      <c r="A28" s="86" t="s">
        <v>18</v>
      </c>
      <c r="B28" s="183">
        <v>878639003866</v>
      </c>
      <c r="C28" s="107" t="s">
        <v>65</v>
      </c>
      <c r="D28" s="110" t="s">
        <v>66</v>
      </c>
      <c r="E28" s="110" t="s">
        <v>21</v>
      </c>
      <c r="F28" s="191"/>
      <c r="G28" s="107">
        <v>24</v>
      </c>
      <c r="H28" s="111" t="s">
        <v>67</v>
      </c>
      <c r="I28" s="90" t="s">
        <v>22</v>
      </c>
      <c r="J28" s="107" t="s">
        <v>68</v>
      </c>
      <c r="K28" s="183">
        <v>10878639003863</v>
      </c>
      <c r="L28" s="112">
        <v>0.1</v>
      </c>
      <c r="M28" s="107">
        <v>2.4</v>
      </c>
      <c r="N28" s="107" t="s">
        <v>69</v>
      </c>
      <c r="O28" s="107" t="s">
        <v>69</v>
      </c>
      <c r="P28" s="107" t="s">
        <v>70</v>
      </c>
      <c r="Q28" s="107" t="s">
        <v>71</v>
      </c>
      <c r="R28" s="107">
        <v>228</v>
      </c>
      <c r="S28" s="113"/>
      <c r="T28" s="113"/>
      <c r="U28" s="113"/>
    </row>
    <row r="29" spans="1:23" s="85" customFormat="1">
      <c r="A29" s="86" t="s">
        <v>18</v>
      </c>
      <c r="B29" s="183">
        <v>878639003842</v>
      </c>
      <c r="C29" s="107" t="s">
        <v>65</v>
      </c>
      <c r="D29" s="109" t="s">
        <v>400</v>
      </c>
      <c r="E29" s="110" t="s">
        <v>21</v>
      </c>
      <c r="F29" s="191"/>
      <c r="G29" s="107">
        <v>16</v>
      </c>
      <c r="H29" s="111" t="s">
        <v>206</v>
      </c>
      <c r="I29" s="90" t="s">
        <v>22</v>
      </c>
      <c r="J29" s="90" t="s">
        <v>176</v>
      </c>
      <c r="K29" s="183">
        <v>10878639003849</v>
      </c>
      <c r="L29" s="119">
        <v>0.6</v>
      </c>
      <c r="M29" s="103">
        <v>9.6</v>
      </c>
      <c r="N29" s="120" t="s">
        <v>177</v>
      </c>
      <c r="O29" s="92" t="s">
        <v>178</v>
      </c>
      <c r="P29" s="92" t="s">
        <v>179</v>
      </c>
      <c r="Q29" s="92" t="s">
        <v>401</v>
      </c>
      <c r="R29" s="120" t="s">
        <v>181</v>
      </c>
      <c r="S29" s="113"/>
      <c r="T29" s="113"/>
      <c r="U29" s="113"/>
    </row>
    <row r="30" spans="1:23" s="85" customFormat="1">
      <c r="A30" s="86" t="s">
        <v>18</v>
      </c>
      <c r="B30" s="183">
        <v>878639003859</v>
      </c>
      <c r="C30" s="107" t="s">
        <v>65</v>
      </c>
      <c r="D30" s="109" t="s">
        <v>400</v>
      </c>
      <c r="E30" s="110" t="s">
        <v>30</v>
      </c>
      <c r="F30" s="191"/>
      <c r="G30" s="107">
        <v>16</v>
      </c>
      <c r="H30" s="111" t="s">
        <v>206</v>
      </c>
      <c r="I30" s="90" t="s">
        <v>22</v>
      </c>
      <c r="J30" s="90" t="s">
        <v>176</v>
      </c>
      <c r="K30" s="183">
        <v>10878639003856</v>
      </c>
      <c r="L30" s="119">
        <v>0.6</v>
      </c>
      <c r="M30" s="103">
        <v>9.6</v>
      </c>
      <c r="N30" s="120" t="s">
        <v>177</v>
      </c>
      <c r="O30" s="92" t="s">
        <v>178</v>
      </c>
      <c r="P30" s="92" t="s">
        <v>179</v>
      </c>
      <c r="Q30" s="92" t="s">
        <v>402</v>
      </c>
      <c r="R30" s="120" t="s">
        <v>181</v>
      </c>
      <c r="S30" s="113"/>
      <c r="T30" s="113"/>
      <c r="U30" s="113"/>
    </row>
    <row r="31" spans="1:23" s="85" customFormat="1">
      <c r="A31" s="86" t="s">
        <v>18</v>
      </c>
      <c r="B31" s="183">
        <v>878639000360</v>
      </c>
      <c r="C31" s="102" t="s">
        <v>133</v>
      </c>
      <c r="D31" s="124" t="s">
        <v>403</v>
      </c>
      <c r="E31" s="125" t="s">
        <v>147</v>
      </c>
      <c r="F31" s="191"/>
      <c r="G31" s="107">
        <v>12</v>
      </c>
      <c r="H31" s="90" t="s">
        <v>55</v>
      </c>
      <c r="I31" s="90" t="s">
        <v>22</v>
      </c>
      <c r="J31" s="90" t="s">
        <v>22</v>
      </c>
      <c r="K31" s="183">
        <v>10878639000367</v>
      </c>
      <c r="L31" s="127">
        <v>0.2</v>
      </c>
      <c r="M31" s="103">
        <v>2.4000000000000004</v>
      </c>
      <c r="N31" s="92">
        <v>400</v>
      </c>
      <c r="O31" s="92" t="s">
        <v>130</v>
      </c>
      <c r="P31" s="92" t="s">
        <v>131</v>
      </c>
      <c r="Q31" s="91" t="s">
        <v>132</v>
      </c>
      <c r="R31" s="92">
        <v>288</v>
      </c>
      <c r="S31" s="113"/>
      <c r="T31" s="113"/>
      <c r="U31" s="113"/>
    </row>
    <row r="32" spans="1:23" s="85" customFormat="1">
      <c r="A32" s="86" t="s">
        <v>18</v>
      </c>
      <c r="B32" s="183">
        <v>878639000490</v>
      </c>
      <c r="C32" s="102" t="s">
        <v>133</v>
      </c>
      <c r="D32" s="124" t="s">
        <v>144</v>
      </c>
      <c r="E32" s="89" t="s">
        <v>384</v>
      </c>
      <c r="F32" s="191" t="s">
        <v>629</v>
      </c>
      <c r="G32" s="107">
        <v>6</v>
      </c>
      <c r="H32" s="90" t="s">
        <v>22</v>
      </c>
      <c r="I32" s="90" t="s">
        <v>22</v>
      </c>
      <c r="J32" s="90" t="s">
        <v>22</v>
      </c>
      <c r="K32" s="183">
        <v>10878639000497</v>
      </c>
      <c r="L32" s="137">
        <v>0.5</v>
      </c>
      <c r="M32" s="103">
        <v>3</v>
      </c>
      <c r="N32" s="92">
        <v>285</v>
      </c>
      <c r="O32" s="92" t="s">
        <v>145</v>
      </c>
      <c r="P32" s="92" t="s">
        <v>58</v>
      </c>
      <c r="Q32" s="91" t="s">
        <v>146</v>
      </c>
      <c r="R32" s="92">
        <v>202</v>
      </c>
      <c r="S32" s="113"/>
      <c r="T32" s="113"/>
      <c r="U32" s="113"/>
    </row>
    <row r="33" spans="1:21" s="85" customFormat="1">
      <c r="A33" s="86" t="s">
        <v>18</v>
      </c>
      <c r="B33" s="183">
        <v>878639001831</v>
      </c>
      <c r="C33" s="102" t="s">
        <v>133</v>
      </c>
      <c r="D33" s="124" t="s">
        <v>144</v>
      </c>
      <c r="E33" s="89" t="s">
        <v>204</v>
      </c>
      <c r="F33" s="191"/>
      <c r="G33" s="107">
        <v>6</v>
      </c>
      <c r="H33" s="90" t="s">
        <v>22</v>
      </c>
      <c r="I33" s="90" t="s">
        <v>22</v>
      </c>
      <c r="J33" s="90" t="s">
        <v>22</v>
      </c>
      <c r="K33" s="183">
        <v>10878639001838</v>
      </c>
      <c r="L33" s="137">
        <v>0.5</v>
      </c>
      <c r="M33" s="103">
        <v>3</v>
      </c>
      <c r="N33" s="92">
        <v>285</v>
      </c>
      <c r="O33" s="92" t="s">
        <v>145</v>
      </c>
      <c r="P33" s="92" t="s">
        <v>58</v>
      </c>
      <c r="Q33" s="91" t="s">
        <v>146</v>
      </c>
      <c r="R33" s="92">
        <v>202</v>
      </c>
      <c r="S33" s="113"/>
      <c r="T33" s="113"/>
      <c r="U33" s="113"/>
    </row>
    <row r="34" spans="1:21" s="85" customFormat="1">
      <c r="A34" s="86" t="s">
        <v>18</v>
      </c>
      <c r="B34" s="183">
        <v>878639000445</v>
      </c>
      <c r="C34" s="102" t="s">
        <v>133</v>
      </c>
      <c r="D34" s="124" t="s">
        <v>148</v>
      </c>
      <c r="E34" s="89" t="s">
        <v>384</v>
      </c>
      <c r="F34" s="191" t="s">
        <v>629</v>
      </c>
      <c r="G34" s="107">
        <v>6</v>
      </c>
      <c r="H34" s="90" t="s">
        <v>22</v>
      </c>
      <c r="I34" s="90" t="s">
        <v>22</v>
      </c>
      <c r="J34" s="90" t="s">
        <v>22</v>
      </c>
      <c r="K34" s="183">
        <v>10878639000442</v>
      </c>
      <c r="L34" s="137">
        <v>0.6</v>
      </c>
      <c r="M34" s="103">
        <v>3.5999999999999996</v>
      </c>
      <c r="N34" s="92">
        <v>348</v>
      </c>
      <c r="O34" s="92" t="s">
        <v>149</v>
      </c>
      <c r="P34" s="92" t="s">
        <v>150</v>
      </c>
      <c r="Q34" s="91" t="s">
        <v>151</v>
      </c>
      <c r="R34" s="92">
        <v>253</v>
      </c>
      <c r="S34" s="113"/>
      <c r="T34" s="113"/>
      <c r="U34" s="113"/>
    </row>
    <row r="35" spans="1:21" s="85" customFormat="1">
      <c r="A35" s="86" t="s">
        <v>18</v>
      </c>
      <c r="B35" s="183">
        <v>878639001916</v>
      </c>
      <c r="C35" s="102" t="s">
        <v>133</v>
      </c>
      <c r="D35" s="124" t="s">
        <v>148</v>
      </c>
      <c r="E35" s="89" t="s">
        <v>204</v>
      </c>
      <c r="F35" s="191" t="s">
        <v>629</v>
      </c>
      <c r="G35" s="107">
        <v>6</v>
      </c>
      <c r="H35" s="90" t="s">
        <v>22</v>
      </c>
      <c r="I35" s="90" t="s">
        <v>22</v>
      </c>
      <c r="J35" s="90" t="s">
        <v>22</v>
      </c>
      <c r="K35" s="183">
        <v>10878639001913</v>
      </c>
      <c r="L35" s="137">
        <v>0.6</v>
      </c>
      <c r="M35" s="103">
        <v>3.5999999999999996</v>
      </c>
      <c r="N35" s="92">
        <v>348</v>
      </c>
      <c r="O35" s="92" t="s">
        <v>149</v>
      </c>
      <c r="P35" s="92" t="s">
        <v>150</v>
      </c>
      <c r="Q35" s="91" t="s">
        <v>151</v>
      </c>
      <c r="R35" s="92">
        <v>253</v>
      </c>
      <c r="S35" s="113"/>
      <c r="T35" s="113"/>
      <c r="U35" s="113"/>
    </row>
    <row r="36" spans="1:21" s="85" customFormat="1">
      <c r="A36" s="86" t="s">
        <v>18</v>
      </c>
      <c r="B36" s="183">
        <v>878639001527</v>
      </c>
      <c r="C36" s="122" t="s">
        <v>335</v>
      </c>
      <c r="D36" s="124" t="s">
        <v>404</v>
      </c>
      <c r="E36" s="125" t="s">
        <v>135</v>
      </c>
      <c r="F36" s="191" t="s">
        <v>22</v>
      </c>
      <c r="G36" s="126">
        <v>6</v>
      </c>
      <c r="H36" s="90" t="s">
        <v>22</v>
      </c>
      <c r="I36" s="90" t="s">
        <v>22</v>
      </c>
      <c r="J36" s="90" t="s">
        <v>22</v>
      </c>
      <c r="K36" s="183">
        <v>10878639001524</v>
      </c>
      <c r="L36" s="127">
        <v>0.3</v>
      </c>
      <c r="M36" s="103">
        <v>1.7999999999999998</v>
      </c>
      <c r="N36" s="107">
        <v>576</v>
      </c>
      <c r="O36" s="91" t="s">
        <v>136</v>
      </c>
      <c r="P36" s="92" t="s">
        <v>137</v>
      </c>
      <c r="Q36" s="92" t="s">
        <v>138</v>
      </c>
      <c r="R36" s="126">
        <v>153</v>
      </c>
      <c r="S36" s="113"/>
      <c r="T36" s="113"/>
      <c r="U36" s="113"/>
    </row>
    <row r="37" spans="1:21" s="85" customFormat="1">
      <c r="A37" s="86" t="s">
        <v>18</v>
      </c>
      <c r="B37" s="183">
        <v>878639001534</v>
      </c>
      <c r="C37" s="122" t="s">
        <v>335</v>
      </c>
      <c r="D37" s="124" t="s">
        <v>405</v>
      </c>
      <c r="E37" s="125" t="s">
        <v>135</v>
      </c>
      <c r="F37" s="191" t="s">
        <v>22</v>
      </c>
      <c r="G37" s="126">
        <v>6</v>
      </c>
      <c r="H37" s="90" t="s">
        <v>22</v>
      </c>
      <c r="I37" s="90" t="s">
        <v>22</v>
      </c>
      <c r="J37" s="90" t="s">
        <v>22</v>
      </c>
      <c r="K37" s="183">
        <v>10878639001531</v>
      </c>
      <c r="L37" s="127">
        <v>0.3</v>
      </c>
      <c r="M37" s="103">
        <v>1.7999999999999998</v>
      </c>
      <c r="N37" s="107">
        <v>576</v>
      </c>
      <c r="O37" s="91" t="s">
        <v>136</v>
      </c>
      <c r="P37" s="92" t="s">
        <v>137</v>
      </c>
      <c r="Q37" s="92" t="s">
        <v>138</v>
      </c>
      <c r="R37" s="126">
        <v>153</v>
      </c>
      <c r="S37" s="118"/>
      <c r="T37" s="118"/>
      <c r="U37" s="113"/>
    </row>
    <row r="38" spans="1:21" s="85" customFormat="1">
      <c r="A38" s="86" t="s">
        <v>18</v>
      </c>
      <c r="B38" s="183">
        <v>878639000339</v>
      </c>
      <c r="C38" s="122" t="s">
        <v>100</v>
      </c>
      <c r="D38" s="124" t="s">
        <v>406</v>
      </c>
      <c r="E38" s="125" t="s">
        <v>101</v>
      </c>
      <c r="F38" s="191" t="s">
        <v>22</v>
      </c>
      <c r="G38" s="107">
        <v>12</v>
      </c>
      <c r="H38" s="90" t="s">
        <v>40</v>
      </c>
      <c r="I38" s="111" t="s">
        <v>407</v>
      </c>
      <c r="J38" s="107" t="s">
        <v>388</v>
      </c>
      <c r="K38" s="183">
        <v>10878639000336</v>
      </c>
      <c r="L38" s="112">
        <v>0.6</v>
      </c>
      <c r="M38" s="103">
        <v>7.2</v>
      </c>
      <c r="N38" s="92">
        <v>150</v>
      </c>
      <c r="O38" s="92" t="s">
        <v>109</v>
      </c>
      <c r="P38" s="92" t="s">
        <v>389</v>
      </c>
      <c r="Q38" s="91" t="s">
        <v>390</v>
      </c>
      <c r="R38" s="92">
        <v>660</v>
      </c>
      <c r="S38" s="113"/>
      <c r="T38" s="113"/>
      <c r="U38" s="113"/>
    </row>
    <row r="39" spans="1:21" s="85" customFormat="1">
      <c r="A39" s="86" t="s">
        <v>18</v>
      </c>
      <c r="B39" s="183">
        <v>878639000377</v>
      </c>
      <c r="C39" s="122" t="s">
        <v>100</v>
      </c>
      <c r="D39" s="124" t="s">
        <v>408</v>
      </c>
      <c r="E39" s="125" t="s">
        <v>101</v>
      </c>
      <c r="F39" s="191" t="s">
        <v>22</v>
      </c>
      <c r="G39" s="107">
        <v>24</v>
      </c>
      <c r="H39" s="90" t="s">
        <v>409</v>
      </c>
      <c r="I39" s="90" t="s">
        <v>410</v>
      </c>
      <c r="J39" s="90" t="s">
        <v>411</v>
      </c>
      <c r="K39" s="183">
        <v>10878639000374</v>
      </c>
      <c r="L39" s="112">
        <v>0.05</v>
      </c>
      <c r="M39" s="103">
        <v>1.2000000000000002</v>
      </c>
      <c r="N39" s="92">
        <v>280</v>
      </c>
      <c r="O39" s="92" t="s">
        <v>412</v>
      </c>
      <c r="P39" s="92" t="s">
        <v>413</v>
      </c>
      <c r="Q39" s="91" t="s">
        <v>414</v>
      </c>
      <c r="R39" s="92">
        <v>284.53750000000002</v>
      </c>
      <c r="S39" s="118"/>
      <c r="T39" s="118"/>
      <c r="U39" s="113"/>
    </row>
    <row r="40" spans="1:21" s="85" customFormat="1">
      <c r="A40" s="86" t="s">
        <v>18</v>
      </c>
      <c r="B40" s="183">
        <v>878639000315</v>
      </c>
      <c r="C40" s="122" t="s">
        <v>100</v>
      </c>
      <c r="D40" s="124" t="s">
        <v>415</v>
      </c>
      <c r="E40" s="125" t="s">
        <v>101</v>
      </c>
      <c r="F40" s="191" t="s">
        <v>22</v>
      </c>
      <c r="G40" s="126">
        <v>12</v>
      </c>
      <c r="H40" s="90" t="s">
        <v>55</v>
      </c>
      <c r="I40" s="90" t="s">
        <v>22</v>
      </c>
      <c r="J40" s="90" t="s">
        <v>22</v>
      </c>
      <c r="K40" s="183">
        <v>10878639000312</v>
      </c>
      <c r="L40" s="127">
        <v>0.25</v>
      </c>
      <c r="M40" s="103">
        <v>3</v>
      </c>
      <c r="N40" s="92">
        <v>400</v>
      </c>
      <c r="O40" s="92" t="s">
        <v>130</v>
      </c>
      <c r="P40" s="92" t="s">
        <v>210</v>
      </c>
      <c r="Q40" s="91" t="s">
        <v>416</v>
      </c>
      <c r="R40" s="92">
        <v>226</v>
      </c>
    </row>
    <row r="41" spans="1:21" s="85" customFormat="1">
      <c r="A41" s="86" t="s">
        <v>18</v>
      </c>
      <c r="B41" s="183">
        <v>878639000407</v>
      </c>
      <c r="C41" s="122" t="s">
        <v>100</v>
      </c>
      <c r="D41" s="124" t="s">
        <v>417</v>
      </c>
      <c r="E41" s="125" t="s">
        <v>101</v>
      </c>
      <c r="F41" s="191" t="s">
        <v>22</v>
      </c>
      <c r="G41" s="107">
        <v>16</v>
      </c>
      <c r="H41" s="90" t="s">
        <v>206</v>
      </c>
      <c r="I41" s="90" t="s">
        <v>22</v>
      </c>
      <c r="J41" s="90" t="s">
        <v>22</v>
      </c>
      <c r="K41" s="183">
        <v>10878639000404</v>
      </c>
      <c r="L41" s="127">
        <v>0.15</v>
      </c>
      <c r="M41" s="103">
        <v>1</v>
      </c>
      <c r="N41" s="120">
        <v>528</v>
      </c>
      <c r="O41" s="92" t="s">
        <v>418</v>
      </c>
      <c r="P41" s="92" t="s">
        <v>419</v>
      </c>
      <c r="Q41" s="92" t="s">
        <v>420</v>
      </c>
      <c r="R41" s="120" t="s">
        <v>421</v>
      </c>
    </row>
    <row r="42" spans="1:21" s="85" customFormat="1">
      <c r="A42" s="86" t="s">
        <v>18</v>
      </c>
      <c r="B42" s="183">
        <v>878639000544</v>
      </c>
      <c r="C42" s="122" t="s">
        <v>100</v>
      </c>
      <c r="D42" s="109" t="s">
        <v>115</v>
      </c>
      <c r="E42" s="89" t="s">
        <v>28</v>
      </c>
      <c r="F42" s="191" t="s">
        <v>22</v>
      </c>
      <c r="G42" s="107">
        <v>12</v>
      </c>
      <c r="H42" s="111" t="s">
        <v>40</v>
      </c>
      <c r="I42" s="90" t="s">
        <v>22</v>
      </c>
      <c r="J42" s="90" t="s">
        <v>22</v>
      </c>
      <c r="K42" s="183">
        <v>10878639000541</v>
      </c>
      <c r="L42" s="127">
        <v>0.3</v>
      </c>
      <c r="M42" s="103">
        <v>3.5999999999999996</v>
      </c>
      <c r="N42" s="107">
        <v>132</v>
      </c>
      <c r="O42" s="92" t="s">
        <v>116</v>
      </c>
      <c r="P42" s="92" t="s">
        <v>103</v>
      </c>
      <c r="Q42" s="103" t="s">
        <v>117</v>
      </c>
      <c r="R42" s="106">
        <v>385</v>
      </c>
    </row>
    <row r="43" spans="1:21" s="85" customFormat="1">
      <c r="A43" s="86" t="s">
        <v>18</v>
      </c>
      <c r="B43" s="183">
        <v>878639001787</v>
      </c>
      <c r="C43" s="122" t="s">
        <v>100</v>
      </c>
      <c r="D43" s="124" t="s">
        <v>422</v>
      </c>
      <c r="E43" s="125" t="s">
        <v>147</v>
      </c>
      <c r="F43" s="191" t="s">
        <v>22</v>
      </c>
      <c r="G43" s="107">
        <v>12</v>
      </c>
      <c r="H43" s="90" t="s">
        <v>40</v>
      </c>
      <c r="I43" s="90" t="s">
        <v>22</v>
      </c>
      <c r="J43" s="90" t="s">
        <v>22</v>
      </c>
      <c r="K43" s="183">
        <v>10878639001784</v>
      </c>
      <c r="L43" s="112">
        <v>0.6</v>
      </c>
      <c r="M43" s="103">
        <v>7.2</v>
      </c>
      <c r="N43" s="92">
        <v>150</v>
      </c>
      <c r="O43" s="92" t="s">
        <v>109</v>
      </c>
      <c r="P43" s="92" t="s">
        <v>389</v>
      </c>
      <c r="Q43" s="91" t="s">
        <v>390</v>
      </c>
      <c r="R43" s="92">
        <v>660</v>
      </c>
      <c r="S43" s="113"/>
      <c r="T43" s="113"/>
      <c r="U43" s="113"/>
    </row>
    <row r="44" spans="1:21" s="85" customFormat="1">
      <c r="A44" s="86" t="s">
        <v>18</v>
      </c>
      <c r="B44" s="183">
        <v>878639000582</v>
      </c>
      <c r="C44" s="122" t="s">
        <v>100</v>
      </c>
      <c r="D44" s="124" t="s">
        <v>118</v>
      </c>
      <c r="E44" s="125" t="s">
        <v>101</v>
      </c>
      <c r="F44" s="191" t="s">
        <v>629</v>
      </c>
      <c r="G44" s="107">
        <v>12</v>
      </c>
      <c r="H44" s="111" t="s">
        <v>40</v>
      </c>
      <c r="I44" s="90" t="s">
        <v>22</v>
      </c>
      <c r="J44" s="90" t="s">
        <v>22</v>
      </c>
      <c r="K44" s="183">
        <v>10878639000589</v>
      </c>
      <c r="L44" s="112">
        <v>0.38</v>
      </c>
      <c r="M44" s="103">
        <v>4.5600000000000005</v>
      </c>
      <c r="N44" s="92">
        <v>186</v>
      </c>
      <c r="O44" s="92" t="s">
        <v>105</v>
      </c>
      <c r="P44" s="92" t="s">
        <v>106</v>
      </c>
      <c r="Q44" s="91" t="s">
        <v>119</v>
      </c>
      <c r="R44" s="92">
        <v>329</v>
      </c>
      <c r="S44" s="113"/>
      <c r="T44" s="113"/>
      <c r="U44" s="113"/>
    </row>
    <row r="45" spans="1:21" s="85" customFormat="1">
      <c r="A45" s="86" t="s">
        <v>18</v>
      </c>
      <c r="B45" s="183">
        <v>878639000940</v>
      </c>
      <c r="C45" s="189" t="s">
        <v>46</v>
      </c>
      <c r="D45" s="109" t="s">
        <v>431</v>
      </c>
      <c r="E45" s="110" t="s">
        <v>48</v>
      </c>
      <c r="F45" s="191" t="s">
        <v>22</v>
      </c>
      <c r="G45" s="107">
        <v>12</v>
      </c>
      <c r="H45" s="90" t="s">
        <v>55</v>
      </c>
      <c r="I45" s="90" t="s">
        <v>22</v>
      </c>
      <c r="J45" s="190" t="s">
        <v>432</v>
      </c>
      <c r="K45" s="183">
        <v>10878639000947</v>
      </c>
      <c r="L45" s="188">
        <v>0.25</v>
      </c>
      <c r="M45" s="186">
        <f>0.25*12</f>
        <v>3</v>
      </c>
      <c r="N45" s="184">
        <v>252</v>
      </c>
      <c r="O45" s="184" t="s">
        <v>433</v>
      </c>
      <c r="P45" s="116" t="s">
        <v>434</v>
      </c>
      <c r="Q45" s="190" t="s">
        <v>435</v>
      </c>
      <c r="R45" s="92">
        <v>302</v>
      </c>
      <c r="S45" s="113"/>
      <c r="T45" s="113"/>
      <c r="U45" s="113"/>
    </row>
    <row r="46" spans="1:21" s="85" customFormat="1">
      <c r="A46" s="321" t="s">
        <v>18</v>
      </c>
      <c r="B46" s="322">
        <v>878639000940</v>
      </c>
      <c r="C46" s="323" t="s">
        <v>46</v>
      </c>
      <c r="D46" s="324" t="s">
        <v>431</v>
      </c>
      <c r="E46" s="325" t="s">
        <v>48</v>
      </c>
      <c r="F46" s="326" t="s">
        <v>22</v>
      </c>
      <c r="G46" s="327">
        <v>12</v>
      </c>
      <c r="H46" s="328" t="s">
        <v>55</v>
      </c>
      <c r="I46" s="328" t="s">
        <v>22</v>
      </c>
      <c r="J46" s="329" t="s">
        <v>432</v>
      </c>
      <c r="K46" s="322">
        <v>10878639000947</v>
      </c>
      <c r="L46" s="330">
        <v>0.25</v>
      </c>
      <c r="M46" s="331">
        <f>0.25*12</f>
        <v>3</v>
      </c>
      <c r="N46" s="332">
        <v>252</v>
      </c>
      <c r="O46" s="332" t="s">
        <v>433</v>
      </c>
      <c r="P46" s="333" t="s">
        <v>434</v>
      </c>
      <c r="Q46" s="329" t="s">
        <v>435</v>
      </c>
      <c r="R46" s="334">
        <v>302</v>
      </c>
      <c r="S46" s="113"/>
      <c r="T46" s="113"/>
      <c r="U46" s="113"/>
    </row>
    <row r="47" spans="1:21" s="316" customFormat="1" ht="14.5">
      <c r="A47" s="86" t="s">
        <v>18</v>
      </c>
      <c r="B47" s="335">
        <v>7863900089</v>
      </c>
      <c r="C47" s="122" t="s">
        <v>224</v>
      </c>
      <c r="D47" s="317" t="s">
        <v>627</v>
      </c>
      <c r="E47" s="125" t="s">
        <v>101</v>
      </c>
      <c r="F47" s="191" t="s">
        <v>630</v>
      </c>
      <c r="G47" s="107">
        <v>12</v>
      </c>
      <c r="H47" s="111" t="s">
        <v>40</v>
      </c>
      <c r="I47" s="90" t="s">
        <v>22</v>
      </c>
      <c r="J47" s="90" t="s">
        <v>22</v>
      </c>
      <c r="K47" s="183">
        <v>10878639000589</v>
      </c>
      <c r="L47" s="112">
        <v>0.38</v>
      </c>
      <c r="M47" s="103">
        <v>4.5600000000000005</v>
      </c>
      <c r="N47" s="92">
        <v>186</v>
      </c>
      <c r="O47" s="92" t="s">
        <v>105</v>
      </c>
      <c r="P47" s="92" t="s">
        <v>106</v>
      </c>
      <c r="Q47" s="91" t="s">
        <v>119</v>
      </c>
      <c r="R47" s="92">
        <v>329</v>
      </c>
      <c r="S47" s="109"/>
      <c r="T47" s="109"/>
      <c r="U47" s="109"/>
    </row>
    <row r="48" spans="1:21" s="316" customFormat="1" ht="14.5">
      <c r="A48" s="86" t="s">
        <v>18</v>
      </c>
      <c r="B48" s="335">
        <v>7863900083</v>
      </c>
      <c r="C48" s="122" t="s">
        <v>224</v>
      </c>
      <c r="D48" s="317" t="s">
        <v>628</v>
      </c>
      <c r="E48" s="110" t="s">
        <v>48</v>
      </c>
      <c r="F48" s="191" t="s">
        <v>630</v>
      </c>
      <c r="G48" s="107">
        <v>12</v>
      </c>
      <c r="H48" s="90" t="s">
        <v>55</v>
      </c>
      <c r="I48" s="90" t="s">
        <v>22</v>
      </c>
      <c r="J48" s="190" t="s">
        <v>432</v>
      </c>
      <c r="K48" s="183">
        <v>10878639000947</v>
      </c>
      <c r="L48" s="188">
        <v>0.25</v>
      </c>
      <c r="M48" s="186">
        <f>0.25*12</f>
        <v>3</v>
      </c>
      <c r="N48" s="184">
        <v>252</v>
      </c>
      <c r="O48" s="184" t="s">
        <v>433</v>
      </c>
      <c r="P48" s="116" t="s">
        <v>434</v>
      </c>
      <c r="Q48" s="190" t="s">
        <v>435</v>
      </c>
      <c r="R48" s="92">
        <v>302</v>
      </c>
      <c r="S48" s="109"/>
      <c r="T48" s="109"/>
      <c r="U48" s="109"/>
    </row>
    <row r="49" spans="1:23" s="316" customFormat="1" ht="14.5">
      <c r="A49" s="86" t="s">
        <v>18</v>
      </c>
      <c r="B49" s="335">
        <v>7863900059</v>
      </c>
      <c r="C49" s="122" t="s">
        <v>224</v>
      </c>
      <c r="D49" s="317" t="s">
        <v>225</v>
      </c>
      <c r="E49" s="110" t="s">
        <v>48</v>
      </c>
      <c r="F49" s="191" t="s">
        <v>22</v>
      </c>
      <c r="G49" s="107">
        <v>12</v>
      </c>
      <c r="H49" s="90" t="s">
        <v>55</v>
      </c>
      <c r="I49" s="90" t="s">
        <v>22</v>
      </c>
      <c r="J49" s="190" t="s">
        <v>432</v>
      </c>
      <c r="K49" s="183">
        <v>10878639000947</v>
      </c>
      <c r="L49" s="188">
        <v>0.25</v>
      </c>
      <c r="M49" s="186">
        <f>0.25*12</f>
        <v>3</v>
      </c>
      <c r="N49" s="184">
        <v>252</v>
      </c>
      <c r="O49" s="184" t="s">
        <v>433</v>
      </c>
      <c r="P49" s="116" t="s">
        <v>434</v>
      </c>
      <c r="Q49" s="190" t="s">
        <v>435</v>
      </c>
      <c r="R49" s="92">
        <v>302</v>
      </c>
      <c r="S49" s="109"/>
      <c r="T49" s="109"/>
      <c r="U49" s="109"/>
    </row>
    <row r="50" spans="1:23" s="170" customFormat="1">
      <c r="A50" s="86" t="s">
        <v>268</v>
      </c>
      <c r="B50" s="87" t="s">
        <v>269</v>
      </c>
      <c r="C50" s="86" t="s">
        <v>270</v>
      </c>
      <c r="D50" s="98" t="s">
        <v>271</v>
      </c>
      <c r="E50" s="98" t="s">
        <v>272</v>
      </c>
      <c r="F50" s="90" t="s">
        <v>22</v>
      </c>
      <c r="G50" s="155">
        <v>6</v>
      </c>
      <c r="H50" s="90" t="s">
        <v>22</v>
      </c>
      <c r="I50" s="90" t="s">
        <v>22</v>
      </c>
      <c r="J50" s="90" t="s">
        <v>22</v>
      </c>
      <c r="K50" s="86" t="s">
        <v>273</v>
      </c>
      <c r="L50" s="107">
        <v>1.18</v>
      </c>
      <c r="M50" s="171">
        <v>7.2</v>
      </c>
      <c r="N50" s="172">
        <v>320</v>
      </c>
      <c r="O50" s="171" t="s">
        <v>274</v>
      </c>
      <c r="P50" s="172" t="s">
        <v>275</v>
      </c>
      <c r="Q50" s="172" t="s">
        <v>276</v>
      </c>
      <c r="R50" s="172">
        <v>275</v>
      </c>
    </row>
    <row r="51" spans="1:23" s="170" customFormat="1">
      <c r="A51" s="86" t="s">
        <v>268</v>
      </c>
      <c r="B51" s="87" t="s">
        <v>277</v>
      </c>
      <c r="C51" s="86" t="s">
        <v>270</v>
      </c>
      <c r="D51" s="98" t="s">
        <v>271</v>
      </c>
      <c r="E51" s="98" t="s">
        <v>278</v>
      </c>
      <c r="F51" s="90" t="s">
        <v>22</v>
      </c>
      <c r="G51" s="155">
        <v>6</v>
      </c>
      <c r="H51" s="90" t="s">
        <v>22</v>
      </c>
      <c r="I51" s="90" t="s">
        <v>22</v>
      </c>
      <c r="J51" s="90" t="s">
        <v>22</v>
      </c>
      <c r="K51" s="86" t="s">
        <v>279</v>
      </c>
      <c r="L51" s="107">
        <v>1.18</v>
      </c>
      <c r="M51" s="171">
        <v>7.2</v>
      </c>
      <c r="N51" s="172">
        <v>320</v>
      </c>
      <c r="O51" s="171" t="s">
        <v>274</v>
      </c>
      <c r="P51" s="172" t="s">
        <v>275</v>
      </c>
      <c r="Q51" s="172" t="s">
        <v>276</v>
      </c>
      <c r="R51" s="172">
        <v>275</v>
      </c>
    </row>
    <row r="52" spans="1:23" s="170" customFormat="1">
      <c r="A52" s="86" t="s">
        <v>268</v>
      </c>
      <c r="B52" s="87" t="s">
        <v>280</v>
      </c>
      <c r="C52" s="86" t="s">
        <v>270</v>
      </c>
      <c r="D52" s="98" t="s">
        <v>271</v>
      </c>
      <c r="E52" s="98" t="s">
        <v>281</v>
      </c>
      <c r="F52" s="90" t="s">
        <v>22</v>
      </c>
      <c r="G52" s="155">
        <v>6</v>
      </c>
      <c r="H52" s="90" t="s">
        <v>22</v>
      </c>
      <c r="I52" s="90" t="s">
        <v>22</v>
      </c>
      <c r="J52" s="90" t="s">
        <v>22</v>
      </c>
      <c r="K52" s="86" t="s">
        <v>282</v>
      </c>
      <c r="L52" s="107">
        <v>1.18</v>
      </c>
      <c r="M52" s="171">
        <v>7.2</v>
      </c>
      <c r="N52" s="172">
        <v>320</v>
      </c>
      <c r="O52" s="171" t="s">
        <v>274</v>
      </c>
      <c r="P52" s="172" t="s">
        <v>275</v>
      </c>
      <c r="Q52" s="172" t="s">
        <v>276</v>
      </c>
      <c r="R52" s="172">
        <v>275</v>
      </c>
    </row>
    <row r="53" spans="1:23" s="170" customFormat="1">
      <c r="A53" s="86" t="s">
        <v>268</v>
      </c>
      <c r="B53" s="87" t="s">
        <v>283</v>
      </c>
      <c r="C53" s="86" t="s">
        <v>270</v>
      </c>
      <c r="D53" s="98" t="s">
        <v>271</v>
      </c>
      <c r="E53" s="98" t="s">
        <v>284</v>
      </c>
      <c r="F53" s="90" t="s">
        <v>22</v>
      </c>
      <c r="G53" s="155">
        <v>6</v>
      </c>
      <c r="H53" s="90" t="s">
        <v>22</v>
      </c>
      <c r="I53" s="90" t="s">
        <v>22</v>
      </c>
      <c r="J53" s="90" t="s">
        <v>22</v>
      </c>
      <c r="K53" s="86" t="s">
        <v>285</v>
      </c>
      <c r="L53" s="107">
        <v>1.18</v>
      </c>
      <c r="M53" s="171">
        <v>7.2</v>
      </c>
      <c r="N53" s="172">
        <v>320</v>
      </c>
      <c r="O53" s="171" t="s">
        <v>274</v>
      </c>
      <c r="P53" s="172" t="s">
        <v>275</v>
      </c>
      <c r="Q53" s="172" t="s">
        <v>276</v>
      </c>
      <c r="R53" s="172">
        <v>275</v>
      </c>
    </row>
    <row r="54" spans="1:23" s="170" customFormat="1">
      <c r="A54" s="86" t="s">
        <v>268</v>
      </c>
      <c r="B54" s="87" t="s">
        <v>286</v>
      </c>
      <c r="C54" s="86" t="s">
        <v>65</v>
      </c>
      <c r="D54" s="109" t="s">
        <v>287</v>
      </c>
      <c r="E54" s="98" t="s">
        <v>278</v>
      </c>
      <c r="F54" s="90"/>
      <c r="G54" s="107">
        <v>24</v>
      </c>
      <c r="H54" s="111" t="s">
        <v>288</v>
      </c>
      <c r="I54" s="90" t="s">
        <v>22</v>
      </c>
      <c r="J54" s="107" t="s">
        <v>289</v>
      </c>
      <c r="K54" s="86" t="s">
        <v>290</v>
      </c>
      <c r="L54" s="112">
        <v>0.15</v>
      </c>
      <c r="M54" s="103">
        <v>3.6</v>
      </c>
      <c r="N54" s="92">
        <v>432</v>
      </c>
      <c r="O54" s="92" t="s">
        <v>291</v>
      </c>
      <c r="P54" s="92" t="s">
        <v>292</v>
      </c>
      <c r="Q54" s="91" t="s">
        <v>293</v>
      </c>
      <c r="R54" s="92">
        <v>192</v>
      </c>
    </row>
    <row r="55" spans="1:23" s="170" customFormat="1">
      <c r="A55" s="86" t="s">
        <v>268</v>
      </c>
      <c r="B55" s="87" t="s">
        <v>294</v>
      </c>
      <c r="C55" s="86" t="s">
        <v>65</v>
      </c>
      <c r="D55" s="109" t="s">
        <v>295</v>
      </c>
      <c r="E55" s="98" t="s">
        <v>272</v>
      </c>
      <c r="F55" s="90"/>
      <c r="G55" s="107">
        <v>16</v>
      </c>
      <c r="H55" s="111" t="s">
        <v>206</v>
      </c>
      <c r="I55" s="90" t="s">
        <v>22</v>
      </c>
      <c r="J55" s="90" t="s">
        <v>176</v>
      </c>
      <c r="K55" s="86" t="s">
        <v>296</v>
      </c>
      <c r="L55" s="119">
        <v>0.6</v>
      </c>
      <c r="M55" s="103">
        <f>L55*G55</f>
        <v>9.6</v>
      </c>
      <c r="N55" s="120" t="s">
        <v>177</v>
      </c>
      <c r="O55" s="92" t="s">
        <v>178</v>
      </c>
      <c r="P55" s="92" t="s">
        <v>179</v>
      </c>
      <c r="Q55" s="92" t="s">
        <v>180</v>
      </c>
      <c r="R55" s="120" t="s">
        <v>181</v>
      </c>
    </row>
    <row r="56" spans="1:23" s="170" customFormat="1">
      <c r="A56" s="86" t="s">
        <v>268</v>
      </c>
      <c r="B56" s="87" t="s">
        <v>297</v>
      </c>
      <c r="C56" s="86" t="s">
        <v>65</v>
      </c>
      <c r="D56" s="109" t="s">
        <v>295</v>
      </c>
      <c r="E56" s="98" t="s">
        <v>281</v>
      </c>
      <c r="F56" s="90"/>
      <c r="G56" s="107">
        <v>16</v>
      </c>
      <c r="H56" s="111" t="s">
        <v>206</v>
      </c>
      <c r="I56" s="90" t="s">
        <v>22</v>
      </c>
      <c r="J56" s="90" t="s">
        <v>176</v>
      </c>
      <c r="K56" s="86" t="s">
        <v>298</v>
      </c>
      <c r="L56" s="119">
        <v>0.6</v>
      </c>
      <c r="M56" s="103">
        <f>L56*G56</f>
        <v>9.6</v>
      </c>
      <c r="N56" s="120" t="s">
        <v>177</v>
      </c>
      <c r="O56" s="92" t="s">
        <v>178</v>
      </c>
      <c r="P56" s="92" t="s">
        <v>179</v>
      </c>
      <c r="Q56" s="92" t="s">
        <v>180</v>
      </c>
      <c r="R56" s="120" t="s">
        <v>181</v>
      </c>
    </row>
    <row r="57" spans="1:23" s="170" customFormat="1">
      <c r="A57" s="86" t="s">
        <v>268</v>
      </c>
      <c r="B57" s="87" t="s">
        <v>299</v>
      </c>
      <c r="C57" s="86" t="s">
        <v>65</v>
      </c>
      <c r="D57" s="109" t="s">
        <v>295</v>
      </c>
      <c r="E57" s="98" t="s">
        <v>278</v>
      </c>
      <c r="F57" s="90"/>
      <c r="G57" s="107">
        <v>16</v>
      </c>
      <c r="H57" s="111" t="s">
        <v>206</v>
      </c>
      <c r="I57" s="90" t="s">
        <v>22</v>
      </c>
      <c r="J57" s="90" t="s">
        <v>176</v>
      </c>
      <c r="K57" s="86" t="s">
        <v>300</v>
      </c>
      <c r="L57" s="119">
        <v>0.6</v>
      </c>
      <c r="M57" s="103">
        <f>L57*G57</f>
        <v>9.6</v>
      </c>
      <c r="N57" s="120" t="s">
        <v>177</v>
      </c>
      <c r="O57" s="92" t="s">
        <v>178</v>
      </c>
      <c r="P57" s="92" t="s">
        <v>179</v>
      </c>
      <c r="Q57" s="92" t="s">
        <v>180</v>
      </c>
      <c r="R57" s="120" t="s">
        <v>181</v>
      </c>
    </row>
    <row r="58" spans="1:23" s="170" customFormat="1">
      <c r="A58" s="86" t="s">
        <v>268</v>
      </c>
      <c r="B58" s="87" t="s">
        <v>301</v>
      </c>
      <c r="C58" s="86" t="s">
        <v>65</v>
      </c>
      <c r="D58" s="173" t="s">
        <v>302</v>
      </c>
      <c r="E58" s="98" t="s">
        <v>281</v>
      </c>
      <c r="F58" s="120"/>
      <c r="G58" s="107">
        <v>12</v>
      </c>
      <c r="H58" s="111" t="s">
        <v>40</v>
      </c>
      <c r="I58" s="90" t="s">
        <v>22</v>
      </c>
      <c r="J58" s="90" t="s">
        <v>74</v>
      </c>
      <c r="K58" s="174" t="s">
        <v>303</v>
      </c>
      <c r="L58" s="119">
        <v>0.75</v>
      </c>
      <c r="M58" s="103">
        <v>11.1</v>
      </c>
      <c r="N58" s="120" t="s">
        <v>75</v>
      </c>
      <c r="O58" s="92" t="s">
        <v>76</v>
      </c>
      <c r="P58" s="92" t="s">
        <v>77</v>
      </c>
      <c r="Q58" s="92" t="s">
        <v>78</v>
      </c>
      <c r="R58" s="120" t="s">
        <v>79</v>
      </c>
    </row>
    <row r="59" spans="1:23" s="170" customFormat="1">
      <c r="A59" s="86" t="s">
        <v>268</v>
      </c>
      <c r="B59" s="87" t="s">
        <v>304</v>
      </c>
      <c r="C59" s="86" t="s">
        <v>65</v>
      </c>
      <c r="D59" s="173" t="s">
        <v>302</v>
      </c>
      <c r="E59" s="98" t="s">
        <v>272</v>
      </c>
      <c r="F59" s="120"/>
      <c r="G59" s="107">
        <v>12</v>
      </c>
      <c r="H59" s="111" t="s">
        <v>40</v>
      </c>
      <c r="I59" s="90" t="s">
        <v>22</v>
      </c>
      <c r="J59" s="90" t="s">
        <v>74</v>
      </c>
      <c r="K59" s="174" t="s">
        <v>305</v>
      </c>
      <c r="L59" s="119">
        <v>0.75</v>
      </c>
      <c r="M59" s="103">
        <v>11.1</v>
      </c>
      <c r="N59" s="120" t="s">
        <v>75</v>
      </c>
      <c r="O59" s="92" t="s">
        <v>76</v>
      </c>
      <c r="P59" s="92" t="s">
        <v>77</v>
      </c>
      <c r="Q59" s="92" t="s">
        <v>78</v>
      </c>
      <c r="R59" s="120" t="s">
        <v>79</v>
      </c>
    </row>
    <row r="60" spans="1:23" s="170" customFormat="1">
      <c r="A60" s="86" t="s">
        <v>268</v>
      </c>
      <c r="B60" s="87" t="s">
        <v>306</v>
      </c>
      <c r="C60" s="86" t="s">
        <v>65</v>
      </c>
      <c r="D60" s="173" t="s">
        <v>302</v>
      </c>
      <c r="E60" s="98" t="s">
        <v>284</v>
      </c>
      <c r="F60" s="120"/>
      <c r="G60" s="107">
        <v>12</v>
      </c>
      <c r="H60" s="111" t="s">
        <v>40</v>
      </c>
      <c r="I60" s="90" t="s">
        <v>22</v>
      </c>
      <c r="J60" s="90" t="s">
        <v>74</v>
      </c>
      <c r="K60" s="175" t="s">
        <v>307</v>
      </c>
      <c r="L60" s="119">
        <v>0.75</v>
      </c>
      <c r="M60" s="103">
        <v>11.1</v>
      </c>
      <c r="N60" s="120" t="s">
        <v>75</v>
      </c>
      <c r="O60" s="92" t="s">
        <v>76</v>
      </c>
      <c r="P60" s="92" t="s">
        <v>77</v>
      </c>
      <c r="Q60" s="92" t="s">
        <v>78</v>
      </c>
      <c r="R60" s="120" t="s">
        <v>79</v>
      </c>
    </row>
    <row r="61" spans="1:23" s="85" customFormat="1">
      <c r="A61" s="86" t="s">
        <v>18</v>
      </c>
      <c r="B61" s="183">
        <v>878639000797</v>
      </c>
      <c r="C61" s="107" t="s">
        <v>65</v>
      </c>
      <c r="D61" s="109" t="s">
        <v>72</v>
      </c>
      <c r="E61" s="110" t="s">
        <v>21</v>
      </c>
      <c r="F61" s="90" t="s">
        <v>22</v>
      </c>
      <c r="G61" s="226"/>
      <c r="H61" s="226"/>
      <c r="I61" s="107">
        <v>16</v>
      </c>
      <c r="J61" s="90" t="s">
        <v>206</v>
      </c>
      <c r="K61" s="90" t="s">
        <v>22</v>
      </c>
      <c r="L61" s="90" t="s">
        <v>213</v>
      </c>
      <c r="M61" s="183">
        <v>10878639000794</v>
      </c>
      <c r="N61" s="119">
        <v>0.5</v>
      </c>
      <c r="O61" s="103">
        <v>8</v>
      </c>
      <c r="P61" s="120" t="s">
        <v>177</v>
      </c>
      <c r="Q61" s="92" t="s">
        <v>178</v>
      </c>
      <c r="R61" s="92" t="s">
        <v>214</v>
      </c>
      <c r="S61" s="92" t="s">
        <v>119</v>
      </c>
      <c r="T61" s="120">
        <v>329</v>
      </c>
      <c r="U61" s="113"/>
      <c r="V61" s="113"/>
      <c r="W61" s="113"/>
    </row>
    <row r="62" spans="1:23" s="85" customFormat="1">
      <c r="A62" s="86" t="s">
        <v>18</v>
      </c>
      <c r="B62" s="183">
        <v>878639003644</v>
      </c>
      <c r="C62" s="107" t="s">
        <v>65</v>
      </c>
      <c r="D62" s="109" t="s">
        <v>72</v>
      </c>
      <c r="E62" s="110" t="s">
        <v>30</v>
      </c>
      <c r="F62" s="90" t="s">
        <v>22</v>
      </c>
      <c r="G62" s="226"/>
      <c r="H62" s="226"/>
      <c r="I62" s="107">
        <v>16</v>
      </c>
      <c r="J62" s="90" t="s">
        <v>206</v>
      </c>
      <c r="K62" s="90" t="s">
        <v>22</v>
      </c>
      <c r="L62" s="90" t="s">
        <v>213</v>
      </c>
      <c r="M62" s="183">
        <v>10878639003641</v>
      </c>
      <c r="N62" s="119">
        <v>0.5</v>
      </c>
      <c r="O62" s="103">
        <v>8</v>
      </c>
      <c r="P62" s="120" t="s">
        <v>177</v>
      </c>
      <c r="Q62" s="92" t="s">
        <v>178</v>
      </c>
      <c r="R62" s="92" t="s">
        <v>214</v>
      </c>
      <c r="S62" s="92" t="s">
        <v>119</v>
      </c>
      <c r="T62" s="120">
        <v>329</v>
      </c>
      <c r="U62" s="113"/>
      <c r="V62" s="113"/>
      <c r="W62" s="113"/>
    </row>
    <row r="63" spans="1:23" s="170" customFormat="1" ht="13" customHeight="1">
      <c r="A63" s="86" t="s">
        <v>268</v>
      </c>
      <c r="B63" s="87" t="s">
        <v>308</v>
      </c>
      <c r="C63" s="86" t="s">
        <v>81</v>
      </c>
      <c r="D63" s="98" t="s">
        <v>309</v>
      </c>
      <c r="E63" s="98" t="s">
        <v>272</v>
      </c>
      <c r="F63" s="90" t="s">
        <v>22</v>
      </c>
      <c r="G63" s="155">
        <v>6</v>
      </c>
      <c r="H63" s="90" t="s">
        <v>22</v>
      </c>
      <c r="I63" s="90" t="s">
        <v>22</v>
      </c>
      <c r="J63" s="90" t="s">
        <v>22</v>
      </c>
      <c r="K63" s="86" t="s">
        <v>310</v>
      </c>
      <c r="L63" s="107">
        <v>0.3</v>
      </c>
      <c r="M63" s="171">
        <v>1.8</v>
      </c>
      <c r="N63" s="172">
        <v>630</v>
      </c>
      <c r="O63" s="171" t="s">
        <v>311</v>
      </c>
      <c r="P63" s="172" t="s">
        <v>312</v>
      </c>
      <c r="Q63" s="172" t="s">
        <v>313</v>
      </c>
      <c r="R63" s="172">
        <v>108</v>
      </c>
    </row>
    <row r="64" spans="1:23" s="170" customFormat="1">
      <c r="A64" s="86" t="s">
        <v>268</v>
      </c>
      <c r="B64" s="87" t="s">
        <v>314</v>
      </c>
      <c r="C64" s="86" t="s">
        <v>81</v>
      </c>
      <c r="D64" s="98" t="s">
        <v>309</v>
      </c>
      <c r="E64" s="98" t="s">
        <v>278</v>
      </c>
      <c r="F64" s="90" t="s">
        <v>22</v>
      </c>
      <c r="G64" s="155">
        <v>6</v>
      </c>
      <c r="H64" s="90" t="s">
        <v>22</v>
      </c>
      <c r="I64" s="90" t="s">
        <v>22</v>
      </c>
      <c r="J64" s="90" t="s">
        <v>22</v>
      </c>
      <c r="K64" s="86" t="s">
        <v>315</v>
      </c>
      <c r="L64" s="107">
        <v>0.3</v>
      </c>
      <c r="M64" s="171">
        <v>1.8</v>
      </c>
      <c r="N64" s="172">
        <v>630</v>
      </c>
      <c r="O64" s="171" t="s">
        <v>311</v>
      </c>
      <c r="P64" s="172" t="s">
        <v>312</v>
      </c>
      <c r="Q64" s="172" t="s">
        <v>313</v>
      </c>
      <c r="R64" s="172">
        <v>108</v>
      </c>
    </row>
    <row r="65" spans="1:20" s="170" customFormat="1">
      <c r="A65" s="86" t="s">
        <v>268</v>
      </c>
      <c r="B65" s="87" t="s">
        <v>316</v>
      </c>
      <c r="C65" s="86" t="s">
        <v>81</v>
      </c>
      <c r="D65" s="98" t="s">
        <v>309</v>
      </c>
      <c r="E65" s="98" t="s">
        <v>281</v>
      </c>
      <c r="F65" s="90" t="s">
        <v>22</v>
      </c>
      <c r="G65" s="155">
        <v>6</v>
      </c>
      <c r="H65" s="90" t="s">
        <v>22</v>
      </c>
      <c r="I65" s="90" t="s">
        <v>22</v>
      </c>
      <c r="J65" s="90" t="s">
        <v>22</v>
      </c>
      <c r="K65" s="86" t="s">
        <v>317</v>
      </c>
      <c r="L65" s="107">
        <v>0.3</v>
      </c>
      <c r="M65" s="171">
        <v>1.8</v>
      </c>
      <c r="N65" s="172">
        <v>630</v>
      </c>
      <c r="O65" s="171" t="s">
        <v>311</v>
      </c>
      <c r="P65" s="172" t="s">
        <v>312</v>
      </c>
      <c r="Q65" s="172" t="s">
        <v>313</v>
      </c>
      <c r="R65" s="172">
        <v>108</v>
      </c>
    </row>
    <row r="66" spans="1:20" s="170" customFormat="1">
      <c r="A66" s="86" t="s">
        <v>268</v>
      </c>
      <c r="B66" s="87" t="s">
        <v>318</v>
      </c>
      <c r="C66" s="86" t="s">
        <v>81</v>
      </c>
      <c r="D66" s="98" t="s">
        <v>309</v>
      </c>
      <c r="E66" s="98" t="s">
        <v>284</v>
      </c>
      <c r="F66" s="90" t="s">
        <v>22</v>
      </c>
      <c r="G66" s="155">
        <v>6</v>
      </c>
      <c r="H66" s="90" t="s">
        <v>22</v>
      </c>
      <c r="I66" s="90" t="s">
        <v>22</v>
      </c>
      <c r="J66" s="90" t="s">
        <v>22</v>
      </c>
      <c r="K66" s="86" t="s">
        <v>319</v>
      </c>
      <c r="L66" s="107">
        <v>0.3</v>
      </c>
      <c r="M66" s="171">
        <v>1.8</v>
      </c>
      <c r="N66" s="172">
        <v>630</v>
      </c>
      <c r="O66" s="171" t="s">
        <v>311</v>
      </c>
      <c r="P66" s="172" t="s">
        <v>312</v>
      </c>
      <c r="Q66" s="172" t="s">
        <v>313</v>
      </c>
      <c r="R66" s="172">
        <v>108</v>
      </c>
    </row>
    <row r="67" spans="1:20" s="170" customFormat="1">
      <c r="A67" s="86" t="s">
        <v>268</v>
      </c>
      <c r="B67" s="87" t="s">
        <v>320</v>
      </c>
      <c r="C67" s="174" t="s">
        <v>133</v>
      </c>
      <c r="D67" s="173" t="s">
        <v>321</v>
      </c>
      <c r="E67" s="98" t="s">
        <v>272</v>
      </c>
      <c r="F67" s="90" t="s">
        <v>22</v>
      </c>
      <c r="G67" s="102">
        <v>6</v>
      </c>
      <c r="H67" s="90" t="s">
        <v>22</v>
      </c>
      <c r="I67" s="90" t="s">
        <v>22</v>
      </c>
      <c r="J67" s="90" t="s">
        <v>22</v>
      </c>
      <c r="K67" s="179" t="s">
        <v>322</v>
      </c>
      <c r="L67" s="107">
        <v>0.5</v>
      </c>
      <c r="M67" s="102">
        <v>3</v>
      </c>
      <c r="N67" s="102">
        <f>47*8</f>
        <v>376</v>
      </c>
      <c r="O67" s="102" t="s">
        <v>102</v>
      </c>
      <c r="P67" s="102" t="s">
        <v>323</v>
      </c>
      <c r="Q67" s="102" t="s">
        <v>324</v>
      </c>
      <c r="R67" s="102">
        <v>187</v>
      </c>
    </row>
    <row r="68" spans="1:20" s="170" customFormat="1">
      <c r="A68" s="86" t="s">
        <v>268</v>
      </c>
      <c r="B68" s="87" t="s">
        <v>325</v>
      </c>
      <c r="C68" s="174" t="s">
        <v>133</v>
      </c>
      <c r="D68" s="173" t="s">
        <v>321</v>
      </c>
      <c r="E68" s="98" t="s">
        <v>281</v>
      </c>
      <c r="F68" s="90" t="s">
        <v>22</v>
      </c>
      <c r="G68" s="102">
        <v>6</v>
      </c>
      <c r="H68" s="90" t="s">
        <v>22</v>
      </c>
      <c r="I68" s="90" t="s">
        <v>22</v>
      </c>
      <c r="J68" s="90" t="s">
        <v>22</v>
      </c>
      <c r="K68" s="179" t="s">
        <v>326</v>
      </c>
      <c r="L68" s="107">
        <v>0.5</v>
      </c>
      <c r="M68" s="102">
        <v>3</v>
      </c>
      <c r="N68" s="102">
        <f>47*8</f>
        <v>376</v>
      </c>
      <c r="O68" s="102" t="s">
        <v>102</v>
      </c>
      <c r="P68" s="102" t="s">
        <v>323</v>
      </c>
      <c r="Q68" s="102" t="s">
        <v>324</v>
      </c>
      <c r="R68" s="102">
        <v>187</v>
      </c>
    </row>
    <row r="69" spans="1:20" s="170" customFormat="1">
      <c r="A69" s="86" t="s">
        <v>268</v>
      </c>
      <c r="B69" s="87" t="s">
        <v>327</v>
      </c>
      <c r="C69" s="174" t="s">
        <v>133</v>
      </c>
      <c r="D69" s="173" t="s">
        <v>321</v>
      </c>
      <c r="E69" s="98" t="s">
        <v>284</v>
      </c>
      <c r="F69" s="90" t="s">
        <v>22</v>
      </c>
      <c r="G69" s="102">
        <v>6</v>
      </c>
      <c r="H69" s="90" t="s">
        <v>22</v>
      </c>
      <c r="I69" s="90" t="s">
        <v>22</v>
      </c>
      <c r="J69" s="90" t="s">
        <v>22</v>
      </c>
      <c r="K69" s="179" t="s">
        <v>328</v>
      </c>
      <c r="L69" s="107">
        <v>0.5</v>
      </c>
      <c r="M69" s="102">
        <v>3</v>
      </c>
      <c r="N69" s="102">
        <f>47*8</f>
        <v>376</v>
      </c>
      <c r="O69" s="102" t="s">
        <v>102</v>
      </c>
      <c r="P69" s="102" t="s">
        <v>323</v>
      </c>
      <c r="Q69" s="102" t="s">
        <v>324</v>
      </c>
      <c r="R69" s="102">
        <v>187</v>
      </c>
    </row>
    <row r="70" spans="1:20">
      <c r="A70" s="86" t="s">
        <v>268</v>
      </c>
      <c r="B70" s="87" t="s">
        <v>329</v>
      </c>
      <c r="C70" s="174" t="s">
        <v>133</v>
      </c>
      <c r="D70" s="180" t="s">
        <v>330</v>
      </c>
      <c r="E70" s="173" t="s">
        <v>281</v>
      </c>
      <c r="F70" s="90" t="s">
        <v>22</v>
      </c>
      <c r="G70" s="107">
        <v>6</v>
      </c>
      <c r="H70" s="90" t="s">
        <v>22</v>
      </c>
      <c r="I70" s="90" t="s">
        <v>22</v>
      </c>
      <c r="J70" s="90" t="s">
        <v>22</v>
      </c>
      <c r="K70" s="179" t="s">
        <v>331</v>
      </c>
      <c r="L70" s="137">
        <v>0.6</v>
      </c>
      <c r="M70" s="103">
        <v>3.5999999999999996</v>
      </c>
      <c r="N70" s="92">
        <v>348</v>
      </c>
      <c r="O70" s="92" t="s">
        <v>149</v>
      </c>
      <c r="P70" s="92" t="s">
        <v>150</v>
      </c>
      <c r="Q70" s="91" t="s">
        <v>151</v>
      </c>
      <c r="R70" s="92">
        <v>253</v>
      </c>
    </row>
    <row r="71" spans="1:20">
      <c r="A71" s="86" t="s">
        <v>268</v>
      </c>
      <c r="B71" s="87" t="s">
        <v>332</v>
      </c>
      <c r="C71" s="174" t="s">
        <v>133</v>
      </c>
      <c r="D71" s="180" t="s">
        <v>330</v>
      </c>
      <c r="E71" s="173" t="s">
        <v>284</v>
      </c>
      <c r="F71" s="90" t="s">
        <v>22</v>
      </c>
      <c r="G71" s="107">
        <v>6</v>
      </c>
      <c r="H71" s="90" t="s">
        <v>22</v>
      </c>
      <c r="I71" s="90" t="s">
        <v>22</v>
      </c>
      <c r="J71" s="90" t="s">
        <v>22</v>
      </c>
      <c r="K71" s="179" t="s">
        <v>333</v>
      </c>
      <c r="L71" s="137">
        <v>0.6</v>
      </c>
      <c r="M71" s="103">
        <v>3.5999999999999996</v>
      </c>
      <c r="N71" s="92">
        <v>348</v>
      </c>
      <c r="O71" s="92" t="s">
        <v>149</v>
      </c>
      <c r="P71" s="92" t="s">
        <v>150</v>
      </c>
      <c r="Q71" s="91" t="s">
        <v>151</v>
      </c>
      <c r="R71" s="92">
        <v>253</v>
      </c>
    </row>
    <row r="72" spans="1:20">
      <c r="A72" s="86" t="s">
        <v>268</v>
      </c>
      <c r="B72" s="87" t="s">
        <v>334</v>
      </c>
      <c r="C72" s="174" t="s">
        <v>335</v>
      </c>
      <c r="D72" s="180" t="s">
        <v>336</v>
      </c>
      <c r="E72" s="173" t="s">
        <v>337</v>
      </c>
      <c r="F72" s="90" t="s">
        <v>22</v>
      </c>
      <c r="G72" s="107">
        <v>6</v>
      </c>
      <c r="H72" s="90"/>
      <c r="I72" s="90"/>
      <c r="J72" s="90"/>
      <c r="K72" s="179" t="s">
        <v>338</v>
      </c>
      <c r="L72" s="137">
        <v>7.0000000000000007E-2</v>
      </c>
      <c r="M72" s="103">
        <v>0.42000000000000004</v>
      </c>
      <c r="N72" s="107">
        <v>1560</v>
      </c>
      <c r="O72" s="91" t="s">
        <v>141</v>
      </c>
      <c r="P72" s="92" t="s">
        <v>142</v>
      </c>
      <c r="Q72" s="92" t="s">
        <v>143</v>
      </c>
      <c r="R72" s="126">
        <v>57</v>
      </c>
    </row>
    <row r="73" spans="1:20">
      <c r="A73" s="86" t="s">
        <v>268</v>
      </c>
      <c r="B73" s="87" t="s">
        <v>339</v>
      </c>
      <c r="C73" s="174" t="s">
        <v>335</v>
      </c>
      <c r="D73" s="180" t="s">
        <v>340</v>
      </c>
      <c r="E73" s="173" t="s">
        <v>337</v>
      </c>
      <c r="F73" s="90" t="s">
        <v>22</v>
      </c>
      <c r="G73" s="107">
        <v>6</v>
      </c>
      <c r="H73" s="90" t="s">
        <v>22</v>
      </c>
      <c r="I73" s="90" t="s">
        <v>22</v>
      </c>
      <c r="J73" s="90" t="s">
        <v>22</v>
      </c>
      <c r="K73" s="179" t="s">
        <v>341</v>
      </c>
      <c r="L73" s="127">
        <v>0.3</v>
      </c>
      <c r="M73" s="103">
        <v>1.7999999999999998</v>
      </c>
      <c r="N73" s="107">
        <v>576</v>
      </c>
      <c r="O73" s="91" t="s">
        <v>136</v>
      </c>
      <c r="P73" s="92" t="s">
        <v>137</v>
      </c>
      <c r="Q73" s="92" t="s">
        <v>138</v>
      </c>
      <c r="R73" s="126">
        <v>153</v>
      </c>
    </row>
    <row r="74" spans="1:20">
      <c r="A74" s="86" t="s">
        <v>268</v>
      </c>
      <c r="B74" s="87" t="s">
        <v>342</v>
      </c>
      <c r="C74" s="174" t="s">
        <v>335</v>
      </c>
      <c r="D74" s="180" t="s">
        <v>343</v>
      </c>
      <c r="E74" s="173" t="s">
        <v>337</v>
      </c>
      <c r="F74" s="90" t="s">
        <v>22</v>
      </c>
      <c r="G74" s="107">
        <v>6</v>
      </c>
      <c r="H74" s="90" t="s">
        <v>22</v>
      </c>
      <c r="I74" s="90" t="s">
        <v>22</v>
      </c>
      <c r="J74" s="90" t="s">
        <v>22</v>
      </c>
      <c r="K74" s="179" t="s">
        <v>344</v>
      </c>
      <c r="L74" s="127">
        <v>0.3</v>
      </c>
      <c r="M74" s="103">
        <v>1.7999999999999998</v>
      </c>
      <c r="N74" s="107">
        <v>576</v>
      </c>
      <c r="O74" s="91" t="s">
        <v>136</v>
      </c>
      <c r="P74" s="92" t="s">
        <v>137</v>
      </c>
      <c r="Q74" s="92" t="s">
        <v>138</v>
      </c>
      <c r="R74" s="126">
        <v>153</v>
      </c>
      <c r="S74" s="170"/>
      <c r="T74" s="170"/>
    </row>
    <row r="75" spans="1:20">
      <c r="A75" s="86" t="s">
        <v>268</v>
      </c>
      <c r="B75" s="87" t="s">
        <v>345</v>
      </c>
      <c r="C75" s="174" t="s">
        <v>335</v>
      </c>
      <c r="D75" s="180" t="s">
        <v>346</v>
      </c>
      <c r="E75" s="173" t="s">
        <v>337</v>
      </c>
      <c r="F75" s="90" t="s">
        <v>22</v>
      </c>
      <c r="G75" s="107">
        <v>6</v>
      </c>
      <c r="H75" s="90" t="s">
        <v>22</v>
      </c>
      <c r="I75" s="90" t="s">
        <v>22</v>
      </c>
      <c r="J75" s="90" t="s">
        <v>22</v>
      </c>
      <c r="K75" s="102" t="s">
        <v>347</v>
      </c>
      <c r="L75" s="127">
        <v>0.3</v>
      </c>
      <c r="M75" s="103">
        <v>1.7999999999999998</v>
      </c>
      <c r="N75" s="107">
        <v>576</v>
      </c>
      <c r="O75" s="91" t="s">
        <v>136</v>
      </c>
      <c r="P75" s="92" t="s">
        <v>137</v>
      </c>
      <c r="Q75" s="92" t="s">
        <v>138</v>
      </c>
      <c r="R75" s="126">
        <v>153</v>
      </c>
    </row>
    <row r="76" spans="1:20">
      <c r="D76" s="181"/>
      <c r="G76" s="178"/>
      <c r="H76" s="178"/>
      <c r="I76" s="178"/>
      <c r="K76" s="178"/>
      <c r="L76" s="178"/>
      <c r="M76" s="178"/>
      <c r="N76" s="178"/>
      <c r="O76" s="178"/>
    </row>
    <row r="77" spans="1:20">
      <c r="G77" s="178"/>
      <c r="H77" s="178"/>
      <c r="I77" s="178"/>
      <c r="K77" s="178"/>
      <c r="L77" s="178"/>
      <c r="M77" s="178"/>
      <c r="N77" s="178"/>
      <c r="O77" s="178"/>
    </row>
    <row r="78" spans="1:20">
      <c r="G78" s="178"/>
      <c r="H78" s="178"/>
      <c r="I78" s="178"/>
      <c r="K78" s="178"/>
      <c r="L78" s="178"/>
      <c r="M78" s="178"/>
      <c r="N78" s="178"/>
      <c r="O78" s="178"/>
    </row>
    <row r="79" spans="1:20">
      <c r="G79" s="178"/>
      <c r="H79" s="178"/>
      <c r="I79" s="178"/>
      <c r="K79" s="178"/>
      <c r="L79" s="178"/>
      <c r="M79" s="178"/>
      <c r="N79" s="178"/>
      <c r="O79" s="178"/>
    </row>
    <row r="80" spans="1:20">
      <c r="G80" s="178"/>
      <c r="H80" s="178"/>
      <c r="I80" s="178"/>
      <c r="K80" s="178"/>
      <c r="L80" s="178"/>
      <c r="M80" s="178"/>
      <c r="N80" s="178"/>
      <c r="O80" s="178"/>
    </row>
  </sheetData>
  <autoFilter ref="A2:R75" xr:uid="{70A70690-93C0-4951-8355-16662BC3553C}"/>
  <dataValidations disablePrompts="1" count="1">
    <dataValidation type="textLength" errorStyle="information" operator="equal" allowBlank="1" showInputMessage="1" showErrorMessage="1" error="Case UPC must be 14 characters long." sqref="K60:K62" xr:uid="{DB905338-7E3C-4898-A5C6-6192BFC26699}">
      <formula1>14</formula1>
    </dataValidation>
  </dataValidations>
  <pageMargins left="0.7" right="0.7" top="0.75" bottom="0.75" header="0.3" footer="0.3"/>
  <pageSetup scale="2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7AAC2-ED4D-F045-BC75-66F45C9375C3}">
  <dimension ref="A1:AO136"/>
  <sheetViews>
    <sheetView showGridLines="0" tabSelected="1" zoomScaleNormal="100" zoomScaleSheetLayoutView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" sqref="F1:F1048576"/>
    </sheetView>
  </sheetViews>
  <sheetFormatPr defaultColWidth="9.08984375" defaultRowHeight="13"/>
  <cols>
    <col min="1" max="1" width="20.453125" style="176" customWidth="1"/>
    <col min="2" max="2" width="17.6328125" style="176" customWidth="1"/>
    <col min="3" max="3" width="17.08984375" style="176" customWidth="1"/>
    <col min="4" max="4" width="56" style="176" bestFit="1" customWidth="1"/>
    <col min="5" max="5" width="36.6328125" style="176" customWidth="1"/>
    <col min="6" max="6" width="10" style="222" customWidth="1"/>
    <col min="7" max="7" width="12.08984375" style="177" customWidth="1"/>
    <col min="8" max="8" width="10.453125" style="177" customWidth="1"/>
    <col min="9" max="9" width="19" style="177" customWidth="1"/>
    <col min="10" max="10" width="30.453125" style="177" customWidth="1"/>
    <col min="11" max="11" width="23.453125" style="177" customWidth="1"/>
    <col min="12" max="12" width="11.6328125" style="177" customWidth="1"/>
    <col min="13" max="13" width="10.453125" style="177" customWidth="1"/>
    <col min="14" max="14" width="9.453125" style="177" customWidth="1"/>
    <col min="15" max="15" width="10.453125" style="177" customWidth="1"/>
    <col min="16" max="16" width="33.453125" style="177" customWidth="1"/>
    <col min="17" max="17" width="32.6328125" style="177" bestFit="1" customWidth="1"/>
    <col min="18" max="18" width="10.453125" style="177" bestFit="1" customWidth="1"/>
    <col min="19" max="16384" width="9.08984375" style="142"/>
  </cols>
  <sheetData>
    <row r="1" spans="1:41" ht="36">
      <c r="A1" s="297" t="s">
        <v>621</v>
      </c>
      <c r="B1" s="297" t="s">
        <v>622</v>
      </c>
      <c r="C1" s="298"/>
      <c r="D1" s="299"/>
      <c r="E1" s="299"/>
      <c r="F1" s="300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</row>
    <row r="2" spans="1:41" s="216" customFormat="1" ht="26">
      <c r="A2" s="83" t="s">
        <v>0</v>
      </c>
      <c r="B2" s="83" t="s">
        <v>1</v>
      </c>
      <c r="C2" s="83" t="s">
        <v>2</v>
      </c>
      <c r="D2" s="83" t="s">
        <v>3</v>
      </c>
      <c r="E2" s="83" t="s">
        <v>4</v>
      </c>
      <c r="F2" s="219" t="s">
        <v>637</v>
      </c>
      <c r="G2" s="83" t="s">
        <v>6</v>
      </c>
      <c r="H2" s="83" t="s">
        <v>7</v>
      </c>
      <c r="I2" s="83" t="s">
        <v>8</v>
      </c>
      <c r="J2" s="83" t="s">
        <v>9</v>
      </c>
      <c r="K2" s="83" t="s">
        <v>10</v>
      </c>
      <c r="L2" s="83" t="s">
        <v>11</v>
      </c>
      <c r="M2" s="83" t="s">
        <v>12</v>
      </c>
      <c r="N2" s="83" t="s">
        <v>13</v>
      </c>
      <c r="O2" s="83" t="s">
        <v>14</v>
      </c>
      <c r="P2" s="83" t="s">
        <v>15</v>
      </c>
      <c r="Q2" s="83" t="s">
        <v>16</v>
      </c>
      <c r="R2" s="83" t="s">
        <v>17</v>
      </c>
    </row>
    <row r="3" spans="1:41" s="85" customFormat="1">
      <c r="A3" s="86" t="s">
        <v>18</v>
      </c>
      <c r="B3" s="183">
        <v>878639000063</v>
      </c>
      <c r="C3" s="86" t="s">
        <v>19</v>
      </c>
      <c r="D3" s="88" t="s">
        <v>20</v>
      </c>
      <c r="E3" s="89" t="s">
        <v>21</v>
      </c>
      <c r="F3" s="220">
        <v>6.47</v>
      </c>
      <c r="G3" s="92">
        <v>6</v>
      </c>
      <c r="H3" s="90" t="s">
        <v>22</v>
      </c>
      <c r="I3" s="90" t="s">
        <v>22</v>
      </c>
      <c r="J3" s="90" t="s">
        <v>22</v>
      </c>
      <c r="K3" s="183">
        <v>10878639000060</v>
      </c>
      <c r="L3" s="94">
        <v>1.18</v>
      </c>
      <c r="M3" s="95">
        <v>7.6</v>
      </c>
      <c r="N3" s="96">
        <v>200</v>
      </c>
      <c r="O3" s="95" t="s">
        <v>23</v>
      </c>
      <c r="P3" s="97" t="s">
        <v>24</v>
      </c>
      <c r="Q3" s="91" t="s">
        <v>25</v>
      </c>
      <c r="R3" s="92">
        <v>259</v>
      </c>
    </row>
    <row r="4" spans="1:41" s="85" customFormat="1">
      <c r="A4" s="86" t="s">
        <v>18</v>
      </c>
      <c r="B4" s="183">
        <v>878639000087</v>
      </c>
      <c r="C4" s="86" t="s">
        <v>19</v>
      </c>
      <c r="D4" s="88" t="s">
        <v>26</v>
      </c>
      <c r="E4" s="98" t="s">
        <v>27</v>
      </c>
      <c r="F4" s="220">
        <v>6.47</v>
      </c>
      <c r="G4" s="92">
        <v>6</v>
      </c>
      <c r="H4" s="90" t="s">
        <v>22</v>
      </c>
      <c r="I4" s="90" t="s">
        <v>22</v>
      </c>
      <c r="J4" s="90" t="s">
        <v>22</v>
      </c>
      <c r="K4" s="183">
        <v>10878639000084</v>
      </c>
      <c r="L4" s="94">
        <v>1.18</v>
      </c>
      <c r="M4" s="95">
        <v>7.6</v>
      </c>
      <c r="N4" s="96">
        <v>200</v>
      </c>
      <c r="O4" s="95" t="s">
        <v>23</v>
      </c>
      <c r="P4" s="97" t="s">
        <v>24</v>
      </c>
      <c r="Q4" s="91" t="s">
        <v>25</v>
      </c>
      <c r="R4" s="92">
        <v>259</v>
      </c>
    </row>
    <row r="5" spans="1:41" s="85" customFormat="1">
      <c r="A5" s="86" t="s">
        <v>18</v>
      </c>
      <c r="B5" s="183">
        <v>878639000100</v>
      </c>
      <c r="C5" s="86" t="s">
        <v>19</v>
      </c>
      <c r="D5" s="88" t="s">
        <v>26</v>
      </c>
      <c r="E5" s="98" t="s">
        <v>28</v>
      </c>
      <c r="F5" s="220">
        <v>6.47</v>
      </c>
      <c r="G5" s="92">
        <v>6</v>
      </c>
      <c r="H5" s="90" t="s">
        <v>22</v>
      </c>
      <c r="I5" s="90" t="s">
        <v>22</v>
      </c>
      <c r="J5" s="90" t="s">
        <v>22</v>
      </c>
      <c r="K5" s="183">
        <v>10878639000107</v>
      </c>
      <c r="L5" s="94">
        <v>1.18</v>
      </c>
      <c r="M5" s="95">
        <v>7.6</v>
      </c>
      <c r="N5" s="96">
        <v>200</v>
      </c>
      <c r="O5" s="95" t="s">
        <v>23</v>
      </c>
      <c r="P5" s="97" t="s">
        <v>24</v>
      </c>
      <c r="Q5" s="91" t="s">
        <v>25</v>
      </c>
      <c r="R5" s="92">
        <v>259</v>
      </c>
    </row>
    <row r="6" spans="1:41" s="85" customFormat="1">
      <c r="A6" s="86" t="s">
        <v>18</v>
      </c>
      <c r="B6" s="183">
        <v>878639000759</v>
      </c>
      <c r="C6" s="86" t="s">
        <v>19</v>
      </c>
      <c r="D6" s="88" t="s">
        <v>26</v>
      </c>
      <c r="E6" s="98" t="s">
        <v>29</v>
      </c>
      <c r="F6" s="220">
        <v>6.47</v>
      </c>
      <c r="G6" s="92">
        <v>6</v>
      </c>
      <c r="H6" s="90" t="s">
        <v>22</v>
      </c>
      <c r="I6" s="90" t="s">
        <v>22</v>
      </c>
      <c r="J6" s="90" t="s">
        <v>22</v>
      </c>
      <c r="K6" s="183">
        <v>10878639000756</v>
      </c>
      <c r="L6" s="94">
        <v>1.18</v>
      </c>
      <c r="M6" s="95">
        <v>7.6</v>
      </c>
      <c r="N6" s="96">
        <v>200</v>
      </c>
      <c r="O6" s="95" t="s">
        <v>23</v>
      </c>
      <c r="P6" s="97" t="s">
        <v>24</v>
      </c>
      <c r="Q6" s="91" t="s">
        <v>25</v>
      </c>
      <c r="R6" s="92">
        <v>259</v>
      </c>
    </row>
    <row r="7" spans="1:41" s="85" customFormat="1">
      <c r="A7" s="86" t="s">
        <v>18</v>
      </c>
      <c r="B7" s="183">
        <v>878639000902</v>
      </c>
      <c r="C7" s="86" t="s">
        <v>19</v>
      </c>
      <c r="D7" s="88" t="s">
        <v>26</v>
      </c>
      <c r="E7" s="98" t="s">
        <v>30</v>
      </c>
      <c r="F7" s="220">
        <v>6.47</v>
      </c>
      <c r="G7" s="92">
        <v>6</v>
      </c>
      <c r="H7" s="90" t="s">
        <v>22</v>
      </c>
      <c r="I7" s="90" t="s">
        <v>22</v>
      </c>
      <c r="J7" s="90" t="s">
        <v>22</v>
      </c>
      <c r="K7" s="183">
        <v>10878639000909</v>
      </c>
      <c r="L7" s="94">
        <v>1.18</v>
      </c>
      <c r="M7" s="95">
        <v>7.6</v>
      </c>
      <c r="N7" s="96">
        <v>200</v>
      </c>
      <c r="O7" s="95" t="s">
        <v>23</v>
      </c>
      <c r="P7" s="97" t="s">
        <v>24</v>
      </c>
      <c r="Q7" s="91" t="s">
        <v>25</v>
      </c>
      <c r="R7" s="92">
        <v>259</v>
      </c>
    </row>
    <row r="8" spans="1:41" s="85" customFormat="1">
      <c r="A8" s="86" t="s">
        <v>18</v>
      </c>
      <c r="B8" s="183">
        <v>878639001893</v>
      </c>
      <c r="C8" s="86" t="s">
        <v>19</v>
      </c>
      <c r="D8" s="88" t="s">
        <v>26</v>
      </c>
      <c r="E8" s="98" t="s">
        <v>385</v>
      </c>
      <c r="F8" s="220">
        <v>6.47</v>
      </c>
      <c r="G8" s="92">
        <v>6</v>
      </c>
      <c r="H8" s="90" t="s">
        <v>22</v>
      </c>
      <c r="I8" s="90" t="s">
        <v>22</v>
      </c>
      <c r="J8" s="90" t="s">
        <v>22</v>
      </c>
      <c r="K8" s="183">
        <v>10878639001890</v>
      </c>
      <c r="L8" s="94">
        <v>1.18</v>
      </c>
      <c r="M8" s="95">
        <v>7.6</v>
      </c>
      <c r="N8" s="96">
        <v>200</v>
      </c>
      <c r="O8" s="95" t="s">
        <v>23</v>
      </c>
      <c r="P8" s="97" t="s">
        <v>24</v>
      </c>
      <c r="Q8" s="91" t="s">
        <v>25</v>
      </c>
      <c r="R8" s="92">
        <v>259</v>
      </c>
    </row>
    <row r="9" spans="1:41" s="85" customFormat="1">
      <c r="A9" s="86" t="s">
        <v>18</v>
      </c>
      <c r="B9" s="183">
        <v>878639004450</v>
      </c>
      <c r="C9" s="86" t="s">
        <v>19</v>
      </c>
      <c r="D9" s="88" t="s">
        <v>26</v>
      </c>
      <c r="E9" s="98" t="s">
        <v>99</v>
      </c>
      <c r="F9" s="220">
        <v>6.47</v>
      </c>
      <c r="G9" s="92">
        <v>6</v>
      </c>
      <c r="H9" s="90" t="s">
        <v>22</v>
      </c>
      <c r="I9" s="90" t="s">
        <v>22</v>
      </c>
      <c r="J9" s="90" t="s">
        <v>22</v>
      </c>
      <c r="K9" s="183">
        <v>10878639004457</v>
      </c>
      <c r="L9" s="94">
        <v>1.18</v>
      </c>
      <c r="M9" s="95">
        <v>7.6</v>
      </c>
      <c r="N9" s="96">
        <v>200</v>
      </c>
      <c r="O9" s="95" t="s">
        <v>23</v>
      </c>
      <c r="P9" s="97" t="s">
        <v>24</v>
      </c>
      <c r="Q9" s="91" t="s">
        <v>25</v>
      </c>
      <c r="R9" s="92">
        <v>259</v>
      </c>
    </row>
    <row r="10" spans="1:41" s="85" customFormat="1">
      <c r="A10" s="86" t="s">
        <v>18</v>
      </c>
      <c r="B10" s="183">
        <v>878639000711</v>
      </c>
      <c r="C10" s="86" t="s">
        <v>19</v>
      </c>
      <c r="D10" s="88" t="s">
        <v>31</v>
      </c>
      <c r="E10" s="98" t="s">
        <v>27</v>
      </c>
      <c r="F10" s="220">
        <v>10.47</v>
      </c>
      <c r="G10" s="92">
        <v>6</v>
      </c>
      <c r="H10" s="90" t="s">
        <v>22</v>
      </c>
      <c r="I10" s="90" t="s">
        <v>22</v>
      </c>
      <c r="J10" s="90" t="s">
        <v>22</v>
      </c>
      <c r="K10" s="183">
        <v>10878639000718</v>
      </c>
      <c r="L10" s="87">
        <v>2.4</v>
      </c>
      <c r="M10" s="103">
        <f t="shared" ref="M10:M15" si="0">L10*6</f>
        <v>14.399999999999999</v>
      </c>
      <c r="N10" s="92">
        <v>125</v>
      </c>
      <c r="O10" s="103" t="s">
        <v>32</v>
      </c>
      <c r="P10" s="92" t="s">
        <v>33</v>
      </c>
      <c r="Q10" s="91" t="s">
        <v>34</v>
      </c>
      <c r="R10" s="92">
        <v>600</v>
      </c>
    </row>
    <row r="11" spans="1:41" s="85" customFormat="1">
      <c r="A11" s="86" t="s">
        <v>18</v>
      </c>
      <c r="B11" s="183">
        <v>878639000728</v>
      </c>
      <c r="C11" s="86" t="s">
        <v>19</v>
      </c>
      <c r="D11" s="88" t="s">
        <v>31</v>
      </c>
      <c r="E11" s="98" t="s">
        <v>28</v>
      </c>
      <c r="F11" s="220">
        <v>10.47</v>
      </c>
      <c r="G11" s="92">
        <v>6</v>
      </c>
      <c r="H11" s="90" t="s">
        <v>22</v>
      </c>
      <c r="I11" s="90" t="s">
        <v>22</v>
      </c>
      <c r="J11" s="90" t="s">
        <v>22</v>
      </c>
      <c r="K11" s="183">
        <v>10878639000725</v>
      </c>
      <c r="L11" s="87">
        <v>2.4</v>
      </c>
      <c r="M11" s="103">
        <f t="shared" si="0"/>
        <v>14.399999999999999</v>
      </c>
      <c r="N11" s="92">
        <v>125</v>
      </c>
      <c r="O11" s="103" t="s">
        <v>32</v>
      </c>
      <c r="P11" s="92" t="s">
        <v>33</v>
      </c>
      <c r="Q11" s="91" t="s">
        <v>34</v>
      </c>
      <c r="R11" s="92">
        <v>600</v>
      </c>
    </row>
    <row r="12" spans="1:41" s="85" customFormat="1">
      <c r="A12" s="86" t="s">
        <v>18</v>
      </c>
      <c r="B12" s="183">
        <v>878639003354</v>
      </c>
      <c r="C12" s="86" t="s">
        <v>19</v>
      </c>
      <c r="D12" s="88" t="s">
        <v>31</v>
      </c>
      <c r="E12" s="98" t="s">
        <v>35</v>
      </c>
      <c r="F12" s="220">
        <v>10.47</v>
      </c>
      <c r="G12" s="92">
        <v>6</v>
      </c>
      <c r="H12" s="90" t="s">
        <v>22</v>
      </c>
      <c r="I12" s="90" t="s">
        <v>22</v>
      </c>
      <c r="J12" s="90" t="s">
        <v>22</v>
      </c>
      <c r="K12" s="183">
        <v>10878639003351</v>
      </c>
      <c r="L12" s="87">
        <v>2.4</v>
      </c>
      <c r="M12" s="103">
        <f t="shared" si="0"/>
        <v>14.399999999999999</v>
      </c>
      <c r="N12" s="92">
        <v>125</v>
      </c>
      <c r="O12" s="103" t="s">
        <v>32</v>
      </c>
      <c r="P12" s="92" t="s">
        <v>33</v>
      </c>
      <c r="Q12" s="91" t="s">
        <v>34</v>
      </c>
      <c r="R12" s="92">
        <v>600</v>
      </c>
    </row>
    <row r="13" spans="1:41" s="85" customFormat="1">
      <c r="A13" s="86" t="s">
        <v>18</v>
      </c>
      <c r="B13" s="183">
        <v>878639003408</v>
      </c>
      <c r="C13" s="86" t="s">
        <v>19</v>
      </c>
      <c r="D13" s="88" t="s">
        <v>31</v>
      </c>
      <c r="E13" s="98" t="s">
        <v>30</v>
      </c>
      <c r="F13" s="220">
        <v>10.47</v>
      </c>
      <c r="G13" s="92">
        <v>6</v>
      </c>
      <c r="H13" s="90" t="s">
        <v>22</v>
      </c>
      <c r="I13" s="90" t="s">
        <v>22</v>
      </c>
      <c r="J13" s="90" t="s">
        <v>22</v>
      </c>
      <c r="K13" s="183">
        <v>10878639003405</v>
      </c>
      <c r="L13" s="87">
        <v>2.4</v>
      </c>
      <c r="M13" s="103">
        <f t="shared" si="0"/>
        <v>14.399999999999999</v>
      </c>
      <c r="N13" s="92">
        <v>125</v>
      </c>
      <c r="O13" s="103" t="s">
        <v>32</v>
      </c>
      <c r="P13" s="92" t="s">
        <v>33</v>
      </c>
      <c r="Q13" s="91" t="s">
        <v>34</v>
      </c>
      <c r="R13" s="92">
        <v>600</v>
      </c>
    </row>
    <row r="14" spans="1:41" s="85" customFormat="1">
      <c r="A14" s="86" t="s">
        <v>18</v>
      </c>
      <c r="B14" s="183">
        <v>878639006232</v>
      </c>
      <c r="C14" s="86" t="s">
        <v>19</v>
      </c>
      <c r="D14" s="88" t="s">
        <v>36</v>
      </c>
      <c r="E14" s="98" t="s">
        <v>28</v>
      </c>
      <c r="F14" s="220">
        <v>10.47</v>
      </c>
      <c r="G14" s="92">
        <v>6</v>
      </c>
      <c r="H14" s="90" t="s">
        <v>22</v>
      </c>
      <c r="I14" s="90" t="s">
        <v>22</v>
      </c>
      <c r="J14" s="90" t="s">
        <v>22</v>
      </c>
      <c r="K14" s="183">
        <v>10878639006239</v>
      </c>
      <c r="L14" s="87">
        <v>2.4</v>
      </c>
      <c r="M14" s="103">
        <f t="shared" si="0"/>
        <v>14.399999999999999</v>
      </c>
      <c r="N14" s="92">
        <v>203</v>
      </c>
      <c r="O14" s="103" t="s">
        <v>37</v>
      </c>
      <c r="P14" s="92" t="s">
        <v>33</v>
      </c>
      <c r="Q14" s="91" t="s">
        <v>34</v>
      </c>
      <c r="R14" s="92">
        <v>600</v>
      </c>
    </row>
    <row r="15" spans="1:41" s="85" customFormat="1">
      <c r="A15" s="86" t="s">
        <v>18</v>
      </c>
      <c r="B15" s="183">
        <v>878639006256</v>
      </c>
      <c r="C15" s="86" t="s">
        <v>19</v>
      </c>
      <c r="D15" s="88" t="s">
        <v>36</v>
      </c>
      <c r="E15" s="98" t="s">
        <v>27</v>
      </c>
      <c r="F15" s="220">
        <v>10.47</v>
      </c>
      <c r="G15" s="92">
        <v>6</v>
      </c>
      <c r="H15" s="90" t="s">
        <v>22</v>
      </c>
      <c r="I15" s="90" t="s">
        <v>22</v>
      </c>
      <c r="J15" s="90" t="s">
        <v>22</v>
      </c>
      <c r="K15" s="183">
        <v>10878639006253</v>
      </c>
      <c r="L15" s="87">
        <v>2.4</v>
      </c>
      <c r="M15" s="103">
        <f t="shared" si="0"/>
        <v>14.399999999999999</v>
      </c>
      <c r="N15" s="92">
        <v>203</v>
      </c>
      <c r="O15" s="103" t="s">
        <v>37</v>
      </c>
      <c r="P15" s="92" t="s">
        <v>33</v>
      </c>
      <c r="Q15" s="91" t="s">
        <v>38</v>
      </c>
      <c r="R15" s="92">
        <v>415</v>
      </c>
    </row>
    <row r="16" spans="1:41" s="85" customFormat="1">
      <c r="A16" s="86" t="s">
        <v>18</v>
      </c>
      <c r="B16" s="183">
        <v>878639006249</v>
      </c>
      <c r="C16" s="86" t="s">
        <v>19</v>
      </c>
      <c r="D16" s="88" t="s">
        <v>36</v>
      </c>
      <c r="E16" s="98" t="s">
        <v>382</v>
      </c>
      <c r="F16" s="220">
        <v>10.47</v>
      </c>
      <c r="G16" s="92">
        <v>6</v>
      </c>
      <c r="H16" s="90" t="s">
        <v>22</v>
      </c>
      <c r="I16" s="90" t="s">
        <v>22</v>
      </c>
      <c r="J16" s="90" t="s">
        <v>22</v>
      </c>
      <c r="K16" s="183">
        <v>10878639006246</v>
      </c>
      <c r="L16" s="87">
        <v>2.4</v>
      </c>
      <c r="M16" s="103">
        <f t="shared" ref="M16" si="1">L16*6</f>
        <v>14.399999999999999</v>
      </c>
      <c r="N16" s="92">
        <v>203</v>
      </c>
      <c r="O16" s="103" t="s">
        <v>37</v>
      </c>
      <c r="P16" s="92" t="s">
        <v>33</v>
      </c>
      <c r="Q16" s="91" t="s">
        <v>38</v>
      </c>
      <c r="R16" s="92">
        <v>415</v>
      </c>
    </row>
    <row r="17" spans="1:21" s="85" customFormat="1">
      <c r="A17" s="86" t="s">
        <v>18</v>
      </c>
      <c r="B17" s="183">
        <v>878639003538</v>
      </c>
      <c r="C17" s="86" t="s">
        <v>19</v>
      </c>
      <c r="D17" s="88" t="s">
        <v>39</v>
      </c>
      <c r="E17" s="104" t="s">
        <v>21</v>
      </c>
      <c r="F17" s="223">
        <v>4.97</v>
      </c>
      <c r="G17" s="105">
        <v>12</v>
      </c>
      <c r="H17" s="90" t="s">
        <v>40</v>
      </c>
      <c r="I17" s="90" t="s">
        <v>22</v>
      </c>
      <c r="J17" s="90" t="s">
        <v>41</v>
      </c>
      <c r="K17" s="183">
        <v>10878639003535</v>
      </c>
      <c r="L17" s="87">
        <v>0.35</v>
      </c>
      <c r="M17" s="103">
        <f>L17*12</f>
        <v>4.1999999999999993</v>
      </c>
      <c r="N17" s="106">
        <v>306</v>
      </c>
      <c r="O17" s="103" t="s">
        <v>42</v>
      </c>
      <c r="P17" s="92" t="s">
        <v>43</v>
      </c>
      <c r="Q17" s="107" t="s">
        <v>44</v>
      </c>
      <c r="R17" s="92">
        <v>155</v>
      </c>
    </row>
    <row r="18" spans="1:21" s="85" customFormat="1">
      <c r="A18" s="86" t="s">
        <v>18</v>
      </c>
      <c r="B18" s="183">
        <v>878639003361</v>
      </c>
      <c r="C18" s="86" t="s">
        <v>19</v>
      </c>
      <c r="D18" s="88" t="s">
        <v>45</v>
      </c>
      <c r="E18" s="104" t="s">
        <v>28</v>
      </c>
      <c r="F18" s="223">
        <v>4.97</v>
      </c>
      <c r="G18" s="105">
        <v>12</v>
      </c>
      <c r="H18" s="90" t="s">
        <v>40</v>
      </c>
      <c r="I18" s="90" t="s">
        <v>22</v>
      </c>
      <c r="J18" s="90" t="s">
        <v>41</v>
      </c>
      <c r="K18" s="183">
        <v>10878639003368</v>
      </c>
      <c r="L18" s="87">
        <v>0.35</v>
      </c>
      <c r="M18" s="103">
        <f>L18*12</f>
        <v>4.1999999999999993</v>
      </c>
      <c r="N18" s="106">
        <v>306</v>
      </c>
      <c r="O18" s="103" t="s">
        <v>42</v>
      </c>
      <c r="P18" s="92" t="s">
        <v>43</v>
      </c>
      <c r="Q18" s="107" t="s">
        <v>44</v>
      </c>
      <c r="R18" s="92">
        <v>155</v>
      </c>
    </row>
    <row r="19" spans="1:21" s="85" customFormat="1">
      <c r="A19" s="86" t="s">
        <v>18</v>
      </c>
      <c r="B19" s="183">
        <v>878639003378</v>
      </c>
      <c r="C19" s="86" t="s">
        <v>19</v>
      </c>
      <c r="D19" s="88" t="s">
        <v>45</v>
      </c>
      <c r="E19" s="104" t="s">
        <v>27</v>
      </c>
      <c r="F19" s="223">
        <v>4.97</v>
      </c>
      <c r="G19" s="105">
        <v>12</v>
      </c>
      <c r="H19" s="90" t="s">
        <v>40</v>
      </c>
      <c r="I19" s="90" t="s">
        <v>22</v>
      </c>
      <c r="J19" s="90" t="s">
        <v>41</v>
      </c>
      <c r="K19" s="183">
        <v>10878639003375</v>
      </c>
      <c r="L19" s="87">
        <v>0.35</v>
      </c>
      <c r="M19" s="103">
        <f>L19*12</f>
        <v>4.1999999999999993</v>
      </c>
      <c r="N19" s="106">
        <v>306</v>
      </c>
      <c r="O19" s="103" t="s">
        <v>42</v>
      </c>
      <c r="P19" s="92" t="s">
        <v>43</v>
      </c>
      <c r="Q19" s="107" t="s">
        <v>44</v>
      </c>
      <c r="R19" s="92">
        <v>155</v>
      </c>
    </row>
    <row r="20" spans="1:21" s="85" customFormat="1">
      <c r="A20" s="86" t="s">
        <v>18</v>
      </c>
      <c r="B20" s="183">
        <v>878639003385</v>
      </c>
      <c r="C20" s="86" t="s">
        <v>19</v>
      </c>
      <c r="D20" s="88" t="s">
        <v>45</v>
      </c>
      <c r="E20" s="104" t="s">
        <v>30</v>
      </c>
      <c r="F20" s="223">
        <v>4.97</v>
      </c>
      <c r="G20" s="105">
        <v>12</v>
      </c>
      <c r="H20" s="90" t="s">
        <v>40</v>
      </c>
      <c r="I20" s="90" t="s">
        <v>22</v>
      </c>
      <c r="J20" s="90" t="s">
        <v>41</v>
      </c>
      <c r="K20" s="183">
        <v>10878639003382</v>
      </c>
      <c r="L20" s="87">
        <v>0.35</v>
      </c>
      <c r="M20" s="103">
        <f>L20*12</f>
        <v>4.1999999999999993</v>
      </c>
      <c r="N20" s="106">
        <v>306</v>
      </c>
      <c r="O20" s="103" t="s">
        <v>42</v>
      </c>
      <c r="P20" s="92" t="s">
        <v>43</v>
      </c>
      <c r="Q20" s="107" t="s">
        <v>44</v>
      </c>
      <c r="R20" s="92">
        <v>155</v>
      </c>
    </row>
    <row r="21" spans="1:21" s="117" customFormat="1" ht="14.25" customHeight="1">
      <c r="A21" s="86" t="s">
        <v>18</v>
      </c>
      <c r="B21" s="183">
        <v>878639000957</v>
      </c>
      <c r="C21" s="189" t="s">
        <v>46</v>
      </c>
      <c r="D21" s="109" t="s">
        <v>47</v>
      </c>
      <c r="E21" s="110" t="s">
        <v>48</v>
      </c>
      <c r="F21" s="223">
        <v>11.99</v>
      </c>
      <c r="G21" s="107">
        <v>6</v>
      </c>
      <c r="H21" s="90" t="s">
        <v>49</v>
      </c>
      <c r="I21" s="90" t="s">
        <v>22</v>
      </c>
      <c r="J21" s="100" t="s">
        <v>22</v>
      </c>
      <c r="K21" s="183">
        <v>10878639000954</v>
      </c>
      <c r="L21" s="115">
        <v>0.5</v>
      </c>
      <c r="M21" s="95">
        <f>L21*G21</f>
        <v>3</v>
      </c>
      <c r="N21" s="97">
        <v>310</v>
      </c>
      <c r="O21" s="97" t="s">
        <v>50</v>
      </c>
      <c r="P21" s="116" t="s">
        <v>51</v>
      </c>
      <c r="Q21" s="114" t="s">
        <v>52</v>
      </c>
      <c r="R21" s="92">
        <v>310</v>
      </c>
      <c r="S21" s="118"/>
      <c r="T21" s="118"/>
      <c r="U21" s="118"/>
    </row>
    <row r="22" spans="1:21" s="117" customFormat="1" ht="14.25" customHeight="1">
      <c r="A22" s="86" t="s">
        <v>18</v>
      </c>
      <c r="B22" s="183">
        <v>878639000964</v>
      </c>
      <c r="C22" s="189" t="s">
        <v>46</v>
      </c>
      <c r="D22" s="109" t="s">
        <v>53</v>
      </c>
      <c r="E22" s="110" t="s">
        <v>48</v>
      </c>
      <c r="F22" s="223">
        <v>11.99</v>
      </c>
      <c r="G22" s="107">
        <v>6</v>
      </c>
      <c r="H22" s="90" t="s">
        <v>49</v>
      </c>
      <c r="I22" s="90" t="s">
        <v>22</v>
      </c>
      <c r="J22" s="100" t="s">
        <v>22</v>
      </c>
      <c r="K22" s="183">
        <v>10878639000961</v>
      </c>
      <c r="L22" s="115">
        <v>0.5</v>
      </c>
      <c r="M22" s="95">
        <f>L22*G22</f>
        <v>3</v>
      </c>
      <c r="N22" s="97">
        <v>310</v>
      </c>
      <c r="O22" s="97" t="s">
        <v>50</v>
      </c>
      <c r="P22" s="116" t="s">
        <v>51</v>
      </c>
      <c r="Q22" s="114" t="s">
        <v>52</v>
      </c>
      <c r="R22" s="92">
        <v>310</v>
      </c>
      <c r="S22" s="118"/>
      <c r="T22" s="118"/>
      <c r="U22" s="118"/>
    </row>
    <row r="23" spans="1:21" s="117" customFormat="1" ht="14.25" customHeight="1">
      <c r="A23" s="86" t="s">
        <v>18</v>
      </c>
      <c r="B23" s="183">
        <v>878639000971</v>
      </c>
      <c r="C23" s="189" t="s">
        <v>46</v>
      </c>
      <c r="D23" s="109" t="s">
        <v>54</v>
      </c>
      <c r="E23" s="110" t="s">
        <v>48</v>
      </c>
      <c r="F23" s="223">
        <v>11.99</v>
      </c>
      <c r="G23" s="107">
        <v>12</v>
      </c>
      <c r="H23" s="90" t="s">
        <v>55</v>
      </c>
      <c r="I23" s="90" t="s">
        <v>22</v>
      </c>
      <c r="J23" s="114" t="s">
        <v>56</v>
      </c>
      <c r="K23" s="183">
        <v>10878639000978</v>
      </c>
      <c r="L23" s="115">
        <v>0.5</v>
      </c>
      <c r="M23" s="95">
        <f>L23*G23</f>
        <v>6</v>
      </c>
      <c r="N23" s="97">
        <v>198</v>
      </c>
      <c r="O23" s="97" t="s">
        <v>57</v>
      </c>
      <c r="P23" s="92" t="s">
        <v>58</v>
      </c>
      <c r="Q23" s="114" t="s">
        <v>59</v>
      </c>
      <c r="R23" s="92">
        <v>375</v>
      </c>
      <c r="S23" s="118"/>
      <c r="T23" s="118"/>
      <c r="U23" s="118"/>
    </row>
    <row r="24" spans="1:21" s="117" customFormat="1" ht="14.25" customHeight="1">
      <c r="A24" s="86" t="s">
        <v>18</v>
      </c>
      <c r="B24" s="183">
        <v>878639000988</v>
      </c>
      <c r="C24" s="189" t="s">
        <v>46</v>
      </c>
      <c r="D24" s="109" t="s">
        <v>60</v>
      </c>
      <c r="E24" s="110" t="s">
        <v>48</v>
      </c>
      <c r="F24" s="223">
        <v>11.99</v>
      </c>
      <c r="G24" s="107">
        <v>12</v>
      </c>
      <c r="H24" s="90" t="s">
        <v>55</v>
      </c>
      <c r="I24" s="90" t="s">
        <v>22</v>
      </c>
      <c r="J24" s="114" t="s">
        <v>61</v>
      </c>
      <c r="K24" s="183">
        <v>10878639000985</v>
      </c>
      <c r="L24" s="115">
        <v>0.3</v>
      </c>
      <c r="M24" s="95">
        <f>L24*G24</f>
        <v>3.5999999999999996</v>
      </c>
      <c r="N24" s="97">
        <v>350</v>
      </c>
      <c r="O24" s="97" t="s">
        <v>62</v>
      </c>
      <c r="P24" s="116" t="s">
        <v>63</v>
      </c>
      <c r="Q24" s="114" t="s">
        <v>64</v>
      </c>
      <c r="R24" s="92">
        <v>224</v>
      </c>
      <c r="S24" s="118"/>
      <c r="T24" s="118"/>
      <c r="U24" s="118"/>
    </row>
    <row r="25" spans="1:21" s="117" customFormat="1">
      <c r="A25" s="86" t="s">
        <v>18</v>
      </c>
      <c r="B25" s="183">
        <v>878639003866</v>
      </c>
      <c r="C25" s="107" t="s">
        <v>65</v>
      </c>
      <c r="D25" s="110" t="s">
        <v>66</v>
      </c>
      <c r="E25" s="110" t="s">
        <v>21</v>
      </c>
      <c r="F25" s="223">
        <v>3.97</v>
      </c>
      <c r="G25" s="107">
        <v>24</v>
      </c>
      <c r="H25" s="111" t="s">
        <v>67</v>
      </c>
      <c r="I25" s="90" t="s">
        <v>22</v>
      </c>
      <c r="J25" s="107" t="s">
        <v>68</v>
      </c>
      <c r="K25" s="183">
        <v>10878639003863</v>
      </c>
      <c r="L25" s="112">
        <v>0.1</v>
      </c>
      <c r="M25" s="107">
        <v>2.4</v>
      </c>
      <c r="N25" s="107" t="s">
        <v>69</v>
      </c>
      <c r="O25" s="107" t="s">
        <v>69</v>
      </c>
      <c r="P25" s="107" t="s">
        <v>70</v>
      </c>
      <c r="Q25" s="107" t="s">
        <v>71</v>
      </c>
      <c r="R25" s="107">
        <v>228</v>
      </c>
      <c r="S25" s="118"/>
      <c r="T25" s="118"/>
      <c r="U25" s="118"/>
    </row>
    <row r="26" spans="1:21" s="117" customFormat="1">
      <c r="A26" s="86" t="s">
        <v>18</v>
      </c>
      <c r="B26" s="183">
        <v>878639003651</v>
      </c>
      <c r="C26" s="107" t="s">
        <v>65</v>
      </c>
      <c r="D26" s="110" t="s">
        <v>66</v>
      </c>
      <c r="E26" s="110" t="s">
        <v>30</v>
      </c>
      <c r="F26" s="220">
        <v>3.97</v>
      </c>
      <c r="G26" s="107">
        <v>24</v>
      </c>
      <c r="H26" s="111" t="s">
        <v>67</v>
      </c>
      <c r="I26" s="90" t="s">
        <v>22</v>
      </c>
      <c r="J26" s="107" t="s">
        <v>68</v>
      </c>
      <c r="K26" s="183">
        <v>10878639003658</v>
      </c>
      <c r="L26" s="112">
        <v>0.1</v>
      </c>
      <c r="M26" s="107">
        <v>2.4</v>
      </c>
      <c r="N26" s="107" t="s">
        <v>69</v>
      </c>
      <c r="O26" s="107" t="s">
        <v>69</v>
      </c>
      <c r="P26" s="107" t="s">
        <v>70</v>
      </c>
      <c r="Q26" s="107" t="s">
        <v>71</v>
      </c>
      <c r="R26" s="107">
        <v>228</v>
      </c>
      <c r="S26" s="118"/>
      <c r="T26" s="118"/>
      <c r="U26" s="118"/>
    </row>
    <row r="27" spans="1:21" s="85" customFormat="1">
      <c r="A27" s="86" t="s">
        <v>18</v>
      </c>
      <c r="B27" s="183">
        <v>878639003446</v>
      </c>
      <c r="C27" s="107" t="s">
        <v>65</v>
      </c>
      <c r="D27" s="109" t="s">
        <v>73</v>
      </c>
      <c r="E27" s="110" t="s">
        <v>35</v>
      </c>
      <c r="F27" s="220">
        <v>3.97</v>
      </c>
      <c r="G27" s="107">
        <v>12</v>
      </c>
      <c r="H27" s="111" t="s">
        <v>40</v>
      </c>
      <c r="I27" s="90" t="s">
        <v>22</v>
      </c>
      <c r="J27" s="90" t="s">
        <v>74</v>
      </c>
      <c r="K27" s="183">
        <v>10878639003443</v>
      </c>
      <c r="L27" s="119">
        <v>0.75</v>
      </c>
      <c r="M27" s="103">
        <v>11.1</v>
      </c>
      <c r="N27" s="120" t="s">
        <v>75</v>
      </c>
      <c r="O27" s="92" t="s">
        <v>76</v>
      </c>
      <c r="P27" s="92" t="s">
        <v>77</v>
      </c>
      <c r="Q27" s="92" t="s">
        <v>78</v>
      </c>
      <c r="R27" s="120" t="s">
        <v>79</v>
      </c>
      <c r="S27" s="113"/>
      <c r="T27" s="113"/>
      <c r="U27" s="113"/>
    </row>
    <row r="28" spans="1:21" s="85" customFormat="1">
      <c r="A28" s="86" t="s">
        <v>18</v>
      </c>
      <c r="B28" s="183">
        <v>878639003637</v>
      </c>
      <c r="C28" s="107" t="s">
        <v>65</v>
      </c>
      <c r="D28" s="109" t="s">
        <v>73</v>
      </c>
      <c r="E28" s="110" t="s">
        <v>30</v>
      </c>
      <c r="F28" s="220">
        <v>3.97</v>
      </c>
      <c r="G28" s="107">
        <v>12</v>
      </c>
      <c r="H28" s="111" t="s">
        <v>40</v>
      </c>
      <c r="I28" s="90" t="s">
        <v>22</v>
      </c>
      <c r="J28" s="90" t="s">
        <v>74</v>
      </c>
      <c r="K28" s="183">
        <v>10878639003634</v>
      </c>
      <c r="L28" s="119">
        <v>0.75</v>
      </c>
      <c r="M28" s="103">
        <v>11.1</v>
      </c>
      <c r="N28" s="120" t="s">
        <v>75</v>
      </c>
      <c r="O28" s="92" t="s">
        <v>76</v>
      </c>
      <c r="P28" s="92" t="s">
        <v>77</v>
      </c>
      <c r="Q28" s="92" t="s">
        <v>78</v>
      </c>
      <c r="R28" s="120" t="s">
        <v>79</v>
      </c>
      <c r="S28" s="113"/>
      <c r="T28" s="113"/>
      <c r="U28" s="113"/>
    </row>
    <row r="29" spans="1:21" s="85" customFormat="1">
      <c r="A29" s="86" t="s">
        <v>18</v>
      </c>
      <c r="B29" s="183">
        <v>878639000162</v>
      </c>
      <c r="C29" s="108" t="s">
        <v>81</v>
      </c>
      <c r="D29" s="88" t="s">
        <v>82</v>
      </c>
      <c r="E29" s="104" t="s">
        <v>29</v>
      </c>
      <c r="F29" s="220">
        <v>6.47</v>
      </c>
      <c r="G29" s="105">
        <v>6</v>
      </c>
      <c r="H29" s="90" t="s">
        <v>22</v>
      </c>
      <c r="I29" s="90" t="s">
        <v>22</v>
      </c>
      <c r="J29" s="90" t="s">
        <v>22</v>
      </c>
      <c r="K29" s="183">
        <v>10878639000169</v>
      </c>
      <c r="L29" s="87">
        <v>0.3</v>
      </c>
      <c r="M29" s="103">
        <f t="shared" ref="M29:M39" si="2">L29*G29</f>
        <v>1.7999999999999998</v>
      </c>
      <c r="N29" s="92">
        <v>462</v>
      </c>
      <c r="O29" s="103" t="s">
        <v>83</v>
      </c>
      <c r="P29" s="92" t="s">
        <v>84</v>
      </c>
      <c r="Q29" s="107" t="s">
        <v>85</v>
      </c>
      <c r="R29" s="92">
        <v>172</v>
      </c>
    </row>
    <row r="30" spans="1:21" s="85" customFormat="1">
      <c r="A30" s="86" t="s">
        <v>18</v>
      </c>
      <c r="B30" s="183">
        <v>878639003415</v>
      </c>
      <c r="C30" s="108" t="s">
        <v>81</v>
      </c>
      <c r="D30" s="121" t="s">
        <v>82</v>
      </c>
      <c r="E30" s="104" t="s">
        <v>30</v>
      </c>
      <c r="F30" s="220">
        <v>6.47</v>
      </c>
      <c r="G30" s="92">
        <v>6</v>
      </c>
      <c r="H30" s="90" t="s">
        <v>22</v>
      </c>
      <c r="I30" s="90" t="s">
        <v>22</v>
      </c>
      <c r="J30" s="90" t="s">
        <v>22</v>
      </c>
      <c r="K30" s="183">
        <v>10878639003412</v>
      </c>
      <c r="L30" s="87">
        <v>0.3</v>
      </c>
      <c r="M30" s="103">
        <f t="shared" si="2"/>
        <v>1.7999999999999998</v>
      </c>
      <c r="N30" s="92">
        <v>462</v>
      </c>
      <c r="O30" s="103" t="s">
        <v>83</v>
      </c>
      <c r="P30" s="92" t="s">
        <v>84</v>
      </c>
      <c r="Q30" s="107" t="s">
        <v>85</v>
      </c>
      <c r="R30" s="92">
        <v>172</v>
      </c>
    </row>
    <row r="31" spans="1:21" s="85" customFormat="1">
      <c r="A31" s="86" t="s">
        <v>18</v>
      </c>
      <c r="B31" s="183">
        <v>878639004436</v>
      </c>
      <c r="C31" s="108" t="s">
        <v>81</v>
      </c>
      <c r="D31" s="121" t="s">
        <v>82</v>
      </c>
      <c r="E31" s="89" t="s">
        <v>99</v>
      </c>
      <c r="F31" s="220">
        <v>6.47</v>
      </c>
      <c r="G31" s="92">
        <v>6</v>
      </c>
      <c r="H31" s="90" t="s">
        <v>22</v>
      </c>
      <c r="I31" s="90" t="s">
        <v>22</v>
      </c>
      <c r="J31" s="90" t="s">
        <v>22</v>
      </c>
      <c r="K31" s="183">
        <v>10878639004433</v>
      </c>
      <c r="L31" s="87">
        <v>0.3</v>
      </c>
      <c r="M31" s="103">
        <f t="shared" si="2"/>
        <v>1.7999999999999998</v>
      </c>
      <c r="N31" s="92">
        <v>462</v>
      </c>
      <c r="O31" s="103" t="s">
        <v>83</v>
      </c>
      <c r="P31" s="92" t="s">
        <v>84</v>
      </c>
      <c r="Q31" s="107" t="s">
        <v>85</v>
      </c>
      <c r="R31" s="92">
        <v>172</v>
      </c>
    </row>
    <row r="32" spans="1:21" s="85" customFormat="1">
      <c r="A32" s="86" t="s">
        <v>18</v>
      </c>
      <c r="B32" s="183">
        <v>878639000216</v>
      </c>
      <c r="C32" s="108" t="s">
        <v>81</v>
      </c>
      <c r="D32" s="121" t="s">
        <v>86</v>
      </c>
      <c r="E32" s="98" t="s">
        <v>27</v>
      </c>
      <c r="F32" s="220">
        <v>6.47</v>
      </c>
      <c r="G32" s="92">
        <v>6</v>
      </c>
      <c r="H32" s="90" t="s">
        <v>22</v>
      </c>
      <c r="I32" s="90" t="s">
        <v>22</v>
      </c>
      <c r="J32" s="90" t="s">
        <v>22</v>
      </c>
      <c r="K32" s="183">
        <v>10878639000213</v>
      </c>
      <c r="L32" s="87">
        <v>0.3</v>
      </c>
      <c r="M32" s="103">
        <f t="shared" si="2"/>
        <v>1.7999999999999998</v>
      </c>
      <c r="N32" s="92">
        <v>462</v>
      </c>
      <c r="O32" s="103" t="s">
        <v>83</v>
      </c>
      <c r="P32" s="92" t="s">
        <v>84</v>
      </c>
      <c r="Q32" s="107" t="s">
        <v>85</v>
      </c>
      <c r="R32" s="92">
        <v>172</v>
      </c>
    </row>
    <row r="33" spans="1:21" s="85" customFormat="1">
      <c r="A33" s="86" t="s">
        <v>18</v>
      </c>
      <c r="B33" s="183">
        <v>878639000223</v>
      </c>
      <c r="C33" s="108" t="s">
        <v>81</v>
      </c>
      <c r="D33" s="121" t="s">
        <v>86</v>
      </c>
      <c r="E33" s="104" t="s">
        <v>21</v>
      </c>
      <c r="F33" s="220">
        <v>6.47</v>
      </c>
      <c r="G33" s="92">
        <v>6</v>
      </c>
      <c r="H33" s="90" t="s">
        <v>22</v>
      </c>
      <c r="I33" s="90" t="s">
        <v>22</v>
      </c>
      <c r="J33" s="90" t="s">
        <v>22</v>
      </c>
      <c r="K33" s="183">
        <v>10878639000220</v>
      </c>
      <c r="L33" s="87">
        <v>0.3</v>
      </c>
      <c r="M33" s="103">
        <f t="shared" si="2"/>
        <v>1.7999999999999998</v>
      </c>
      <c r="N33" s="92">
        <v>462</v>
      </c>
      <c r="O33" s="103" t="s">
        <v>83</v>
      </c>
      <c r="P33" s="92" t="s">
        <v>84</v>
      </c>
      <c r="Q33" s="107" t="s">
        <v>85</v>
      </c>
      <c r="R33" s="92">
        <v>172</v>
      </c>
    </row>
    <row r="34" spans="1:21" s="85" customFormat="1">
      <c r="A34" s="86" t="s">
        <v>18</v>
      </c>
      <c r="B34" s="183">
        <v>878639000230</v>
      </c>
      <c r="C34" s="108" t="s">
        <v>81</v>
      </c>
      <c r="D34" s="121" t="s">
        <v>86</v>
      </c>
      <c r="E34" s="89" t="s">
        <v>28</v>
      </c>
      <c r="F34" s="220">
        <v>6.47</v>
      </c>
      <c r="G34" s="92">
        <v>6</v>
      </c>
      <c r="H34" s="90" t="s">
        <v>22</v>
      </c>
      <c r="I34" s="90" t="s">
        <v>22</v>
      </c>
      <c r="J34" s="90" t="s">
        <v>22</v>
      </c>
      <c r="K34" s="183">
        <v>10878639000237</v>
      </c>
      <c r="L34" s="87">
        <v>0.3</v>
      </c>
      <c r="M34" s="103">
        <f t="shared" si="2"/>
        <v>1.7999999999999998</v>
      </c>
      <c r="N34" s="92">
        <v>462</v>
      </c>
      <c r="O34" s="103" t="s">
        <v>83</v>
      </c>
      <c r="P34" s="92" t="s">
        <v>84</v>
      </c>
      <c r="Q34" s="107" t="s">
        <v>85</v>
      </c>
      <c r="R34" s="92">
        <v>172</v>
      </c>
    </row>
    <row r="35" spans="1:21" s="85" customFormat="1">
      <c r="A35" s="86" t="s">
        <v>18</v>
      </c>
      <c r="B35" s="183">
        <v>878639000285</v>
      </c>
      <c r="C35" s="108" t="s">
        <v>81</v>
      </c>
      <c r="D35" s="121" t="s">
        <v>87</v>
      </c>
      <c r="E35" s="89" t="s">
        <v>48</v>
      </c>
      <c r="F35" s="220">
        <v>6.47</v>
      </c>
      <c r="G35" s="92">
        <v>6</v>
      </c>
      <c r="H35" s="90" t="s">
        <v>22</v>
      </c>
      <c r="I35" s="90" t="s">
        <v>22</v>
      </c>
      <c r="J35" s="90" t="s">
        <v>22</v>
      </c>
      <c r="K35" s="183">
        <v>10878639000282</v>
      </c>
      <c r="L35" s="87">
        <v>0.3</v>
      </c>
      <c r="M35" s="103">
        <f t="shared" si="2"/>
        <v>1.7999999999999998</v>
      </c>
      <c r="N35" s="92">
        <v>462</v>
      </c>
      <c r="O35" s="103" t="s">
        <v>83</v>
      </c>
      <c r="P35" s="92" t="s">
        <v>84</v>
      </c>
      <c r="Q35" s="107" t="s">
        <v>85</v>
      </c>
      <c r="R35" s="92">
        <v>172</v>
      </c>
    </row>
    <row r="36" spans="1:21" s="85" customFormat="1">
      <c r="A36" s="86" t="s">
        <v>18</v>
      </c>
      <c r="B36" s="183">
        <v>878639000292</v>
      </c>
      <c r="C36" s="108" t="s">
        <v>81</v>
      </c>
      <c r="D36" s="121" t="s">
        <v>86</v>
      </c>
      <c r="E36" s="89" t="s">
        <v>88</v>
      </c>
      <c r="F36" s="220">
        <v>6.47</v>
      </c>
      <c r="G36" s="92">
        <v>6</v>
      </c>
      <c r="H36" s="90" t="s">
        <v>22</v>
      </c>
      <c r="I36" s="90" t="s">
        <v>22</v>
      </c>
      <c r="J36" s="90" t="s">
        <v>22</v>
      </c>
      <c r="K36" s="183">
        <v>10878639000299</v>
      </c>
      <c r="L36" s="87">
        <v>0.3</v>
      </c>
      <c r="M36" s="103">
        <f t="shared" si="2"/>
        <v>1.7999999999999998</v>
      </c>
      <c r="N36" s="92">
        <v>462</v>
      </c>
      <c r="O36" s="103" t="s">
        <v>83</v>
      </c>
      <c r="P36" s="92" t="s">
        <v>84</v>
      </c>
      <c r="Q36" s="107" t="s">
        <v>85</v>
      </c>
      <c r="R36" s="92">
        <v>172</v>
      </c>
    </row>
    <row r="37" spans="1:21" s="85" customFormat="1">
      <c r="A37" s="86" t="s">
        <v>18</v>
      </c>
      <c r="B37" s="183">
        <v>878639003729</v>
      </c>
      <c r="C37" s="108" t="s">
        <v>81</v>
      </c>
      <c r="D37" s="121" t="s">
        <v>89</v>
      </c>
      <c r="E37" s="89" t="s">
        <v>30</v>
      </c>
      <c r="F37" s="220">
        <v>6.97</v>
      </c>
      <c r="G37" s="105">
        <v>6</v>
      </c>
      <c r="H37" s="90" t="s">
        <v>22</v>
      </c>
      <c r="I37" s="90" t="s">
        <v>22</v>
      </c>
      <c r="J37" s="90" t="s">
        <v>22</v>
      </c>
      <c r="K37" s="183">
        <v>10878639000800</v>
      </c>
      <c r="L37" s="87">
        <v>0.2</v>
      </c>
      <c r="M37" s="103">
        <f t="shared" si="2"/>
        <v>1.2000000000000002</v>
      </c>
      <c r="N37" s="92">
        <v>252</v>
      </c>
      <c r="O37" s="103" t="s">
        <v>90</v>
      </c>
      <c r="P37" s="92" t="s">
        <v>91</v>
      </c>
      <c r="Q37" s="107" t="s">
        <v>92</v>
      </c>
      <c r="R37" s="92">
        <v>181</v>
      </c>
    </row>
    <row r="38" spans="1:21" s="85" customFormat="1">
      <c r="A38" s="86" t="s">
        <v>18</v>
      </c>
      <c r="B38" s="183">
        <v>878639000803</v>
      </c>
      <c r="C38" s="108" t="s">
        <v>81</v>
      </c>
      <c r="D38" s="88" t="s">
        <v>89</v>
      </c>
      <c r="E38" s="104" t="s">
        <v>27</v>
      </c>
      <c r="F38" s="220">
        <v>6.97</v>
      </c>
      <c r="G38" s="105">
        <v>6</v>
      </c>
      <c r="H38" s="90" t="s">
        <v>22</v>
      </c>
      <c r="I38" s="90" t="s">
        <v>22</v>
      </c>
      <c r="J38" s="90" t="s">
        <v>22</v>
      </c>
      <c r="K38" s="183">
        <v>10878639000800</v>
      </c>
      <c r="L38" s="87">
        <v>0.2</v>
      </c>
      <c r="M38" s="103">
        <f t="shared" si="2"/>
        <v>1.2000000000000002</v>
      </c>
      <c r="N38" s="92">
        <v>252</v>
      </c>
      <c r="O38" s="103" t="s">
        <v>90</v>
      </c>
      <c r="P38" s="92" t="s">
        <v>91</v>
      </c>
      <c r="Q38" s="107" t="s">
        <v>92</v>
      </c>
      <c r="R38" s="92">
        <v>181</v>
      </c>
    </row>
    <row r="39" spans="1:21" s="85" customFormat="1">
      <c r="A39" s="86" t="s">
        <v>18</v>
      </c>
      <c r="B39" s="183">
        <v>878639000810</v>
      </c>
      <c r="C39" s="108" t="s">
        <v>81</v>
      </c>
      <c r="D39" s="88" t="s">
        <v>89</v>
      </c>
      <c r="E39" s="104" t="s">
        <v>28</v>
      </c>
      <c r="F39" s="220">
        <v>6.97</v>
      </c>
      <c r="G39" s="105">
        <v>6</v>
      </c>
      <c r="H39" s="90" t="s">
        <v>22</v>
      </c>
      <c r="I39" s="90" t="s">
        <v>22</v>
      </c>
      <c r="J39" s="90" t="s">
        <v>22</v>
      </c>
      <c r="K39" s="183">
        <v>10878639000817</v>
      </c>
      <c r="L39" s="87">
        <v>0.2</v>
      </c>
      <c r="M39" s="103">
        <f t="shared" si="2"/>
        <v>1.2000000000000002</v>
      </c>
      <c r="N39" s="92">
        <v>252</v>
      </c>
      <c r="O39" s="103" t="s">
        <v>90</v>
      </c>
      <c r="P39" s="92" t="s">
        <v>91</v>
      </c>
      <c r="Q39" s="107" t="s">
        <v>93</v>
      </c>
      <c r="R39" s="92">
        <v>181</v>
      </c>
    </row>
    <row r="40" spans="1:21" s="85" customFormat="1">
      <c r="A40" s="86" t="s">
        <v>18</v>
      </c>
      <c r="B40" s="183">
        <v>878639000148</v>
      </c>
      <c r="C40" s="122" t="s">
        <v>94</v>
      </c>
      <c r="D40" s="121" t="s">
        <v>95</v>
      </c>
      <c r="E40" s="89" t="s">
        <v>27</v>
      </c>
      <c r="F40" s="224">
        <v>19.989999999999998</v>
      </c>
      <c r="G40" s="92">
        <v>6</v>
      </c>
      <c r="H40" s="90" t="s">
        <v>22</v>
      </c>
      <c r="I40" s="90" t="s">
        <v>22</v>
      </c>
      <c r="J40" s="90" t="s">
        <v>22</v>
      </c>
      <c r="K40" s="183">
        <v>10878639000145</v>
      </c>
      <c r="L40" s="87">
        <v>1</v>
      </c>
      <c r="M40" s="103">
        <v>6.2</v>
      </c>
      <c r="N40" s="92">
        <v>252</v>
      </c>
      <c r="O40" s="103" t="s">
        <v>96</v>
      </c>
      <c r="P40" s="92" t="s">
        <v>97</v>
      </c>
      <c r="Q40" s="91" t="s">
        <v>98</v>
      </c>
      <c r="R40" s="106">
        <v>326</v>
      </c>
    </row>
    <row r="41" spans="1:21" s="85" customFormat="1">
      <c r="A41" s="86" t="s">
        <v>18</v>
      </c>
      <c r="B41" s="183">
        <v>878639004382</v>
      </c>
      <c r="C41" s="122" t="s">
        <v>94</v>
      </c>
      <c r="D41" s="121" t="s">
        <v>95</v>
      </c>
      <c r="E41" s="89" t="s">
        <v>99</v>
      </c>
      <c r="F41" s="224">
        <v>19.989999999999998</v>
      </c>
      <c r="G41" s="92">
        <v>6</v>
      </c>
      <c r="H41" s="90" t="s">
        <v>22</v>
      </c>
      <c r="I41" s="90" t="s">
        <v>22</v>
      </c>
      <c r="J41" s="90" t="s">
        <v>22</v>
      </c>
      <c r="K41" s="183">
        <v>10878639000145</v>
      </c>
      <c r="L41" s="87">
        <v>1</v>
      </c>
      <c r="M41" s="103">
        <v>6.2</v>
      </c>
      <c r="N41" s="92">
        <v>252</v>
      </c>
      <c r="O41" s="103" t="s">
        <v>96</v>
      </c>
      <c r="P41" s="92" t="s">
        <v>97</v>
      </c>
      <c r="Q41" s="91" t="s">
        <v>98</v>
      </c>
      <c r="R41" s="106">
        <v>326</v>
      </c>
    </row>
    <row r="42" spans="1:21" s="85" customFormat="1">
      <c r="A42" s="86" t="s">
        <v>18</v>
      </c>
      <c r="B42" s="183">
        <v>878639004375</v>
      </c>
      <c r="C42" s="122" t="s">
        <v>94</v>
      </c>
      <c r="D42" s="121" t="s">
        <v>95</v>
      </c>
      <c r="E42" s="89" t="s">
        <v>30</v>
      </c>
      <c r="F42" s="224">
        <v>19.989999999999998</v>
      </c>
      <c r="G42" s="92">
        <v>6</v>
      </c>
      <c r="H42" s="90" t="s">
        <v>22</v>
      </c>
      <c r="I42" s="90" t="s">
        <v>22</v>
      </c>
      <c r="J42" s="90" t="s">
        <v>22</v>
      </c>
      <c r="K42" s="183">
        <v>10878639000145</v>
      </c>
      <c r="L42" s="87">
        <v>1</v>
      </c>
      <c r="M42" s="103">
        <v>6.2</v>
      </c>
      <c r="N42" s="92">
        <v>252</v>
      </c>
      <c r="O42" s="103" t="s">
        <v>96</v>
      </c>
      <c r="P42" s="92" t="s">
        <v>97</v>
      </c>
      <c r="Q42" s="91" t="s">
        <v>98</v>
      </c>
      <c r="R42" s="106">
        <v>326</v>
      </c>
    </row>
    <row r="43" spans="1:21" s="85" customFormat="1">
      <c r="A43" s="86" t="s">
        <v>18</v>
      </c>
      <c r="B43" s="183">
        <v>878639000186</v>
      </c>
      <c r="C43" s="122" t="s">
        <v>94</v>
      </c>
      <c r="D43" s="121" t="s">
        <v>95</v>
      </c>
      <c r="E43" s="89" t="s">
        <v>28</v>
      </c>
      <c r="F43" s="224">
        <v>19.989999999999998</v>
      </c>
      <c r="G43" s="92">
        <v>6</v>
      </c>
      <c r="H43" s="90" t="s">
        <v>22</v>
      </c>
      <c r="I43" s="90" t="s">
        <v>22</v>
      </c>
      <c r="J43" s="90" t="s">
        <v>22</v>
      </c>
      <c r="K43" s="183">
        <v>10878639000183</v>
      </c>
      <c r="L43" s="87">
        <v>1</v>
      </c>
      <c r="M43" s="103">
        <v>6.2</v>
      </c>
      <c r="N43" s="92">
        <v>252</v>
      </c>
      <c r="O43" s="103" t="s">
        <v>96</v>
      </c>
      <c r="P43" s="92" t="s">
        <v>97</v>
      </c>
      <c r="Q43" s="91" t="s">
        <v>98</v>
      </c>
      <c r="R43" s="106">
        <v>326</v>
      </c>
    </row>
    <row r="44" spans="1:21" s="99" customFormat="1">
      <c r="A44" s="86" t="s">
        <v>18</v>
      </c>
      <c r="B44" s="183">
        <v>878639000353</v>
      </c>
      <c r="C44" s="122" t="s">
        <v>100</v>
      </c>
      <c r="D44" s="128" t="s">
        <v>607</v>
      </c>
      <c r="E44" s="129" t="s">
        <v>101</v>
      </c>
      <c r="F44" s="220">
        <v>7.47</v>
      </c>
      <c r="G44" s="130">
        <v>6</v>
      </c>
      <c r="H44" s="100" t="s">
        <v>22</v>
      </c>
      <c r="I44" s="100" t="s">
        <v>22</v>
      </c>
      <c r="J44" s="100" t="s">
        <v>22</v>
      </c>
      <c r="K44" s="183">
        <v>10878639000350</v>
      </c>
      <c r="L44" s="132">
        <v>0.3</v>
      </c>
      <c r="M44" s="95">
        <v>1.7999999999999998</v>
      </c>
      <c r="N44" s="97">
        <v>376</v>
      </c>
      <c r="O44" s="97" t="s">
        <v>102</v>
      </c>
      <c r="P44" s="97" t="s">
        <v>103</v>
      </c>
      <c r="Q44" s="101" t="s">
        <v>104</v>
      </c>
      <c r="R44" s="97">
        <v>254</v>
      </c>
    </row>
    <row r="45" spans="1:21" s="99" customFormat="1">
      <c r="A45" s="86" t="s">
        <v>18</v>
      </c>
      <c r="B45" s="183">
        <v>878639000391</v>
      </c>
      <c r="C45" s="122" t="s">
        <v>100</v>
      </c>
      <c r="D45" s="128" t="s">
        <v>608</v>
      </c>
      <c r="E45" s="129" t="s">
        <v>101</v>
      </c>
      <c r="F45" s="220">
        <v>7.47</v>
      </c>
      <c r="G45" s="130">
        <v>12</v>
      </c>
      <c r="H45" s="100" t="s">
        <v>40</v>
      </c>
      <c r="I45" s="100" t="s">
        <v>22</v>
      </c>
      <c r="J45" s="100"/>
      <c r="K45" s="183">
        <v>10878639000398</v>
      </c>
      <c r="L45" s="115">
        <v>0.38</v>
      </c>
      <c r="M45" s="95">
        <v>4.5600000000000005</v>
      </c>
      <c r="N45" s="97">
        <v>186</v>
      </c>
      <c r="O45" s="97" t="s">
        <v>105</v>
      </c>
      <c r="P45" s="97" t="s">
        <v>106</v>
      </c>
      <c r="Q45" s="101" t="s">
        <v>107</v>
      </c>
      <c r="R45" s="97">
        <v>329</v>
      </c>
    </row>
    <row r="46" spans="1:21" s="99" customFormat="1">
      <c r="A46" s="93" t="s">
        <v>18</v>
      </c>
      <c r="B46" s="183">
        <v>878639000438</v>
      </c>
      <c r="C46" s="131" t="s">
        <v>100</v>
      </c>
      <c r="D46" s="128" t="s">
        <v>609</v>
      </c>
      <c r="E46" s="129" t="s">
        <v>101</v>
      </c>
      <c r="F46" s="223">
        <v>4.97</v>
      </c>
      <c r="G46" s="130">
        <v>12</v>
      </c>
      <c r="H46" s="100" t="s">
        <v>40</v>
      </c>
      <c r="I46" s="100" t="s">
        <v>22</v>
      </c>
      <c r="J46" s="100" t="s">
        <v>108</v>
      </c>
      <c r="K46" s="183">
        <v>10878639000435</v>
      </c>
      <c r="L46" s="115">
        <v>0.6</v>
      </c>
      <c r="M46" s="95">
        <v>7.2</v>
      </c>
      <c r="N46" s="97">
        <v>150</v>
      </c>
      <c r="O46" s="97" t="s">
        <v>109</v>
      </c>
      <c r="P46" s="97" t="s">
        <v>110</v>
      </c>
      <c r="Q46" s="101" t="s">
        <v>111</v>
      </c>
      <c r="R46" s="97">
        <v>660</v>
      </c>
      <c r="S46" s="210"/>
      <c r="T46" s="210"/>
      <c r="U46" s="210"/>
    </row>
    <row r="47" spans="1:21" s="85" customFormat="1">
      <c r="A47" s="86" t="s">
        <v>18</v>
      </c>
      <c r="B47" s="183">
        <v>878639000667</v>
      </c>
      <c r="C47" s="122" t="s">
        <v>100</v>
      </c>
      <c r="D47" s="124" t="s">
        <v>610</v>
      </c>
      <c r="E47" s="125" t="s">
        <v>101</v>
      </c>
      <c r="F47" s="220">
        <v>7.47</v>
      </c>
      <c r="G47" s="107">
        <v>12</v>
      </c>
      <c r="H47" s="90" t="s">
        <v>55</v>
      </c>
      <c r="I47" s="90" t="s">
        <v>22</v>
      </c>
      <c r="J47" s="90" t="s">
        <v>22</v>
      </c>
      <c r="K47" s="183">
        <v>10878639000664</v>
      </c>
      <c r="L47" s="127">
        <v>0.3</v>
      </c>
      <c r="M47" s="103">
        <v>3.6</v>
      </c>
      <c r="N47" s="92">
        <v>280</v>
      </c>
      <c r="O47" s="92" t="s">
        <v>112</v>
      </c>
      <c r="P47" s="92" t="s">
        <v>113</v>
      </c>
      <c r="Q47" s="91" t="s">
        <v>114</v>
      </c>
      <c r="R47" s="92">
        <v>326</v>
      </c>
    </row>
    <row r="48" spans="1:21" s="85" customFormat="1" ht="14.5">
      <c r="A48" s="86" t="s">
        <v>18</v>
      </c>
      <c r="B48" s="183">
        <v>878639000650</v>
      </c>
      <c r="C48" s="122" t="s">
        <v>100</v>
      </c>
      <c r="D48" s="124" t="s">
        <v>611</v>
      </c>
      <c r="E48" s="125" t="s">
        <v>101</v>
      </c>
      <c r="F48" s="220">
        <v>7.47</v>
      </c>
      <c r="G48" s="107">
        <v>12</v>
      </c>
      <c r="H48" s="212" t="s">
        <v>40</v>
      </c>
      <c r="I48" s="90"/>
      <c r="J48" s="90"/>
      <c r="K48" s="183">
        <v>10878639000657</v>
      </c>
      <c r="L48" s="284">
        <v>0.25</v>
      </c>
      <c r="M48" s="37">
        <v>2.7600000000000002</v>
      </c>
      <c r="N48" s="285">
        <v>186</v>
      </c>
      <c r="O48" s="79" t="s">
        <v>105</v>
      </c>
      <c r="P48" s="36" t="s">
        <v>423</v>
      </c>
      <c r="Q48" s="91" t="s">
        <v>107</v>
      </c>
      <c r="R48" s="92">
        <v>385</v>
      </c>
    </row>
    <row r="49" spans="1:21" s="99" customFormat="1">
      <c r="A49" s="93" t="s">
        <v>18</v>
      </c>
      <c r="B49" s="183">
        <v>878639000384</v>
      </c>
      <c r="C49" s="131" t="s">
        <v>100</v>
      </c>
      <c r="D49" s="128" t="s">
        <v>443</v>
      </c>
      <c r="E49" s="144" t="s">
        <v>147</v>
      </c>
      <c r="F49" s="223">
        <v>6.47</v>
      </c>
      <c r="G49" s="211">
        <v>12</v>
      </c>
      <c r="H49" s="212" t="s">
        <v>40</v>
      </c>
      <c r="I49" s="100" t="s">
        <v>22</v>
      </c>
      <c r="J49" s="100" t="s">
        <v>22</v>
      </c>
      <c r="K49" s="183">
        <v>10878639000381</v>
      </c>
      <c r="L49" s="115">
        <v>0.38</v>
      </c>
      <c r="M49" s="95">
        <v>4.5600000000000005</v>
      </c>
      <c r="N49" s="97">
        <v>186</v>
      </c>
      <c r="O49" s="97" t="s">
        <v>105</v>
      </c>
      <c r="P49" s="97" t="s">
        <v>106</v>
      </c>
      <c r="Q49" s="101" t="s">
        <v>119</v>
      </c>
      <c r="R49" s="97">
        <v>329</v>
      </c>
      <c r="S49" s="210"/>
      <c r="T49" s="210"/>
      <c r="U49" s="210"/>
    </row>
    <row r="50" spans="1:21">
      <c r="A50" s="151" t="s">
        <v>18</v>
      </c>
      <c r="B50" s="183">
        <v>878639000551</v>
      </c>
      <c r="C50" s="218" t="s">
        <v>100</v>
      </c>
      <c r="D50" s="143" t="s">
        <v>442</v>
      </c>
      <c r="E50" s="144" t="s">
        <v>147</v>
      </c>
      <c r="F50" s="223">
        <v>6.47</v>
      </c>
      <c r="G50" s="147">
        <v>12</v>
      </c>
      <c r="H50" s="213" t="s">
        <v>40</v>
      </c>
      <c r="I50" s="145" t="s">
        <v>22</v>
      </c>
      <c r="J50" s="145" t="s">
        <v>22</v>
      </c>
      <c r="K50" s="183">
        <v>10878639000558</v>
      </c>
      <c r="L50" s="148">
        <v>0.3</v>
      </c>
      <c r="M50" s="149">
        <v>3.5999999999999996</v>
      </c>
      <c r="N50" s="150">
        <v>132</v>
      </c>
      <c r="O50" s="150" t="s">
        <v>116</v>
      </c>
      <c r="P50" s="150" t="s">
        <v>103</v>
      </c>
      <c r="Q50" s="146" t="s">
        <v>117</v>
      </c>
      <c r="R50" s="150">
        <v>385</v>
      </c>
    </row>
    <row r="51" spans="1:21" s="162" customFormat="1">
      <c r="A51" s="93" t="s">
        <v>18</v>
      </c>
      <c r="B51" s="183">
        <v>878639000568</v>
      </c>
      <c r="C51" s="131" t="s">
        <v>100</v>
      </c>
      <c r="D51" s="214" t="s">
        <v>442</v>
      </c>
      <c r="E51" s="215" t="s">
        <v>101</v>
      </c>
      <c r="F51" s="223">
        <v>6.47</v>
      </c>
      <c r="G51" s="130">
        <v>12</v>
      </c>
      <c r="H51" s="212" t="s">
        <v>40</v>
      </c>
      <c r="I51" s="100" t="s">
        <v>22</v>
      </c>
      <c r="J51" s="100" t="s">
        <v>22</v>
      </c>
      <c r="K51" s="183">
        <v>10878639000565</v>
      </c>
      <c r="L51" s="132">
        <v>0.3</v>
      </c>
      <c r="M51" s="95">
        <v>3.5999999999999996</v>
      </c>
      <c r="N51" s="97">
        <v>132</v>
      </c>
      <c r="O51" s="97" t="s">
        <v>116</v>
      </c>
      <c r="P51" s="97" t="s">
        <v>103</v>
      </c>
      <c r="Q51" s="101" t="s">
        <v>117</v>
      </c>
      <c r="R51" s="97">
        <v>385</v>
      </c>
    </row>
    <row r="52" spans="1:21" s="99" customFormat="1">
      <c r="A52" s="93" t="s">
        <v>18</v>
      </c>
      <c r="B52" s="183">
        <v>878639000575</v>
      </c>
      <c r="C52" s="131" t="s">
        <v>100</v>
      </c>
      <c r="D52" s="128" t="s">
        <v>441</v>
      </c>
      <c r="E52" s="144" t="s">
        <v>147</v>
      </c>
      <c r="F52" s="223">
        <v>6.47</v>
      </c>
      <c r="G52" s="211">
        <v>12</v>
      </c>
      <c r="H52" s="212" t="s">
        <v>40</v>
      </c>
      <c r="I52" s="100" t="s">
        <v>22</v>
      </c>
      <c r="J52" s="100" t="s">
        <v>22</v>
      </c>
      <c r="K52" s="183">
        <v>10878639000572</v>
      </c>
      <c r="L52" s="115">
        <v>0.38</v>
      </c>
      <c r="M52" s="95">
        <v>4.5600000000000005</v>
      </c>
      <c r="N52" s="97">
        <v>186</v>
      </c>
      <c r="O52" s="97" t="s">
        <v>105</v>
      </c>
      <c r="P52" s="97" t="s">
        <v>106</v>
      </c>
      <c r="Q52" s="101" t="s">
        <v>119</v>
      </c>
      <c r="R52" s="97">
        <v>329</v>
      </c>
      <c r="S52" s="210"/>
      <c r="T52" s="210"/>
      <c r="U52" s="210"/>
    </row>
    <row r="53" spans="1:21" s="85" customFormat="1">
      <c r="A53" s="86" t="s">
        <v>18</v>
      </c>
      <c r="B53" s="183">
        <v>878639000605</v>
      </c>
      <c r="C53" s="122" t="s">
        <v>100</v>
      </c>
      <c r="D53" s="134" t="s">
        <v>120</v>
      </c>
      <c r="E53" s="125" t="s">
        <v>101</v>
      </c>
      <c r="F53" s="223">
        <v>11.97</v>
      </c>
      <c r="G53" s="126">
        <v>6</v>
      </c>
      <c r="H53" s="111" t="s">
        <v>121</v>
      </c>
      <c r="I53" s="90" t="s">
        <v>22</v>
      </c>
      <c r="J53" s="90" t="s">
        <v>22</v>
      </c>
      <c r="K53" s="183">
        <v>10878639000602</v>
      </c>
      <c r="L53" s="127">
        <v>0.1</v>
      </c>
      <c r="M53" s="103">
        <v>0.60000000000000009</v>
      </c>
      <c r="N53" s="107">
        <v>528</v>
      </c>
      <c r="O53" s="92" t="s">
        <v>122</v>
      </c>
      <c r="P53" s="92" t="s">
        <v>123</v>
      </c>
      <c r="Q53" s="91" t="s">
        <v>124</v>
      </c>
      <c r="R53" s="92">
        <v>144</v>
      </c>
      <c r="S53" s="113"/>
      <c r="T53" s="113"/>
      <c r="U53" s="113"/>
    </row>
    <row r="54" spans="1:21" s="85" customFormat="1">
      <c r="A54" s="86" t="s">
        <v>18</v>
      </c>
      <c r="B54" s="183">
        <v>878639000612</v>
      </c>
      <c r="C54" s="122" t="s">
        <v>100</v>
      </c>
      <c r="D54" s="134" t="s">
        <v>125</v>
      </c>
      <c r="E54" s="125" t="s">
        <v>101</v>
      </c>
      <c r="F54" s="220">
        <v>11.97</v>
      </c>
      <c r="G54" s="126">
        <v>6</v>
      </c>
      <c r="H54" s="111" t="s">
        <v>121</v>
      </c>
      <c r="I54" s="90" t="s">
        <v>22</v>
      </c>
      <c r="J54" s="90" t="s">
        <v>22</v>
      </c>
      <c r="K54" s="183">
        <v>10878639000619</v>
      </c>
      <c r="L54" s="112">
        <v>0.23</v>
      </c>
      <c r="M54" s="103">
        <v>1.3800000000000001</v>
      </c>
      <c r="N54" s="107">
        <v>384</v>
      </c>
      <c r="O54" s="92" t="s">
        <v>126</v>
      </c>
      <c r="P54" s="92" t="s">
        <v>127</v>
      </c>
      <c r="Q54" s="91" t="s">
        <v>128</v>
      </c>
      <c r="R54" s="92">
        <v>216</v>
      </c>
      <c r="S54" s="113"/>
      <c r="T54" s="113"/>
      <c r="U54" s="113"/>
    </row>
    <row r="55" spans="1:21" s="85" customFormat="1">
      <c r="A55" s="86" t="s">
        <v>18</v>
      </c>
      <c r="B55" s="183">
        <v>878639000643</v>
      </c>
      <c r="C55" s="122" t="s">
        <v>100</v>
      </c>
      <c r="D55" s="124" t="s">
        <v>129</v>
      </c>
      <c r="E55" s="125" t="s">
        <v>101</v>
      </c>
      <c r="F55" s="220">
        <v>9.9700000000000006</v>
      </c>
      <c r="G55" s="107">
        <v>12</v>
      </c>
      <c r="H55" s="90" t="s">
        <v>40</v>
      </c>
      <c r="I55" s="90" t="s">
        <v>22</v>
      </c>
      <c r="J55" s="90" t="s">
        <v>22</v>
      </c>
      <c r="K55" s="183">
        <v>10878639000640</v>
      </c>
      <c r="L55" s="127">
        <v>0.2</v>
      </c>
      <c r="M55" s="103">
        <v>2.4000000000000004</v>
      </c>
      <c r="N55" s="92">
        <v>400</v>
      </c>
      <c r="O55" s="92" t="s">
        <v>130</v>
      </c>
      <c r="P55" s="92" t="s">
        <v>131</v>
      </c>
      <c r="Q55" s="91" t="s">
        <v>132</v>
      </c>
      <c r="R55" s="92">
        <v>288</v>
      </c>
      <c r="S55" s="113"/>
      <c r="T55" s="113"/>
      <c r="U55" s="113"/>
    </row>
    <row r="56" spans="1:21" s="99" customFormat="1">
      <c r="A56" s="93" t="s">
        <v>18</v>
      </c>
      <c r="B56" s="183">
        <v>878639004825</v>
      </c>
      <c r="C56" s="131" t="s">
        <v>100</v>
      </c>
      <c r="D56" s="128" t="s">
        <v>437</v>
      </c>
      <c r="E56" s="129" t="s">
        <v>101</v>
      </c>
      <c r="F56" s="223">
        <v>7.47</v>
      </c>
      <c r="G56" s="211">
        <v>12</v>
      </c>
      <c r="H56" s="212" t="s">
        <v>40</v>
      </c>
      <c r="I56" s="100" t="s">
        <v>22</v>
      </c>
      <c r="J56" s="100" t="s">
        <v>22</v>
      </c>
      <c r="K56" s="183">
        <v>10878639004822</v>
      </c>
      <c r="L56" s="115">
        <v>0.38</v>
      </c>
      <c r="M56" s="95">
        <v>4.5600000000000005</v>
      </c>
      <c r="N56" s="97">
        <v>186</v>
      </c>
      <c r="O56" s="97" t="s">
        <v>105</v>
      </c>
      <c r="P56" s="97" t="s">
        <v>106</v>
      </c>
      <c r="Q56" s="101" t="s">
        <v>119</v>
      </c>
      <c r="R56" s="97">
        <v>329</v>
      </c>
      <c r="S56" s="210"/>
      <c r="T56" s="210"/>
      <c r="U56" s="210"/>
    </row>
    <row r="57" spans="1:21" s="99" customFormat="1">
      <c r="A57" s="93" t="s">
        <v>18</v>
      </c>
      <c r="B57" s="183">
        <v>878639004832</v>
      </c>
      <c r="C57" s="131" t="s">
        <v>100</v>
      </c>
      <c r="D57" s="128" t="s">
        <v>438</v>
      </c>
      <c r="E57" s="129" t="s">
        <v>101</v>
      </c>
      <c r="F57" s="223">
        <v>7.47</v>
      </c>
      <c r="G57" s="130">
        <v>12</v>
      </c>
      <c r="H57" s="100" t="s">
        <v>173</v>
      </c>
      <c r="I57" s="100" t="s">
        <v>22</v>
      </c>
      <c r="J57" s="100" t="s">
        <v>22</v>
      </c>
      <c r="K57" s="183">
        <v>10878639004839</v>
      </c>
      <c r="L57" s="132">
        <v>0.3</v>
      </c>
      <c r="M57" s="95">
        <v>3.6</v>
      </c>
      <c r="N57" s="97">
        <v>280</v>
      </c>
      <c r="O57" s="97" t="s">
        <v>112</v>
      </c>
      <c r="P57" s="97" t="s">
        <v>113</v>
      </c>
      <c r="Q57" s="101" t="s">
        <v>114</v>
      </c>
      <c r="R57" s="97">
        <v>326</v>
      </c>
      <c r="S57" s="210"/>
      <c r="T57" s="210"/>
      <c r="U57" s="210"/>
    </row>
    <row r="58" spans="1:21" s="99" customFormat="1">
      <c r="A58" s="93" t="s">
        <v>18</v>
      </c>
      <c r="B58" s="183">
        <v>878639004900</v>
      </c>
      <c r="C58" s="131" t="s">
        <v>100</v>
      </c>
      <c r="D58" s="128" t="s">
        <v>439</v>
      </c>
      <c r="E58" s="129" t="s">
        <v>101</v>
      </c>
      <c r="F58" s="223">
        <v>11.97</v>
      </c>
      <c r="G58" s="211">
        <v>6</v>
      </c>
      <c r="H58" s="212" t="s">
        <v>121</v>
      </c>
      <c r="I58" s="100" t="s">
        <v>22</v>
      </c>
      <c r="J58" s="100" t="s">
        <v>22</v>
      </c>
      <c r="K58" s="183">
        <v>10878639004907</v>
      </c>
      <c r="L58" s="132">
        <v>0.1</v>
      </c>
      <c r="M58" s="95">
        <v>0.60000000000000009</v>
      </c>
      <c r="N58" s="130">
        <v>528</v>
      </c>
      <c r="O58" s="97" t="s">
        <v>122</v>
      </c>
      <c r="P58" s="97" t="s">
        <v>123</v>
      </c>
      <c r="Q58" s="101" t="s">
        <v>124</v>
      </c>
      <c r="R58" s="97">
        <v>144</v>
      </c>
      <c r="S58" s="210"/>
      <c r="T58" s="210"/>
      <c r="U58" s="210"/>
    </row>
    <row r="59" spans="1:21" s="99" customFormat="1">
      <c r="A59" s="93" t="s">
        <v>18</v>
      </c>
      <c r="B59" s="183">
        <v>878639004849</v>
      </c>
      <c r="C59" s="131" t="s">
        <v>100</v>
      </c>
      <c r="D59" s="128" t="s">
        <v>440</v>
      </c>
      <c r="E59" s="129" t="s">
        <v>101</v>
      </c>
      <c r="F59" s="223">
        <v>7.47</v>
      </c>
      <c r="G59" s="130">
        <v>12</v>
      </c>
      <c r="H59" s="100" t="s">
        <v>40</v>
      </c>
      <c r="I59" s="100" t="s">
        <v>22</v>
      </c>
      <c r="J59" s="100" t="s">
        <v>22</v>
      </c>
      <c r="K59" s="183">
        <v>10878639004846</v>
      </c>
      <c r="L59" s="132">
        <v>0.2</v>
      </c>
      <c r="M59" s="95">
        <v>2.4000000000000004</v>
      </c>
      <c r="N59" s="97">
        <v>400</v>
      </c>
      <c r="O59" s="97" t="s">
        <v>130</v>
      </c>
      <c r="P59" s="97" t="s">
        <v>131</v>
      </c>
      <c r="Q59" s="101" t="s">
        <v>132</v>
      </c>
      <c r="R59" s="97">
        <v>288</v>
      </c>
      <c r="S59" s="210"/>
      <c r="T59" s="210"/>
      <c r="U59" s="210"/>
    </row>
    <row r="60" spans="1:21" s="99" customFormat="1">
      <c r="A60" s="93" t="s">
        <v>18</v>
      </c>
      <c r="B60" s="183">
        <v>878639000872</v>
      </c>
      <c r="C60" s="131" t="s">
        <v>100</v>
      </c>
      <c r="D60" s="128" t="s">
        <v>635</v>
      </c>
      <c r="E60" s="129" t="s">
        <v>384</v>
      </c>
      <c r="F60" s="223">
        <v>2.97</v>
      </c>
      <c r="G60" s="211">
        <v>24</v>
      </c>
      <c r="H60" s="212" t="s">
        <v>424</v>
      </c>
      <c r="I60" s="100" t="s">
        <v>425</v>
      </c>
      <c r="J60" s="100" t="s">
        <v>426</v>
      </c>
      <c r="K60" s="183">
        <v>10878639000886</v>
      </c>
      <c r="L60" s="132">
        <v>0.01</v>
      </c>
      <c r="M60" s="95">
        <v>0.75</v>
      </c>
      <c r="N60" s="130">
        <v>1184</v>
      </c>
      <c r="O60" s="97" t="s">
        <v>427</v>
      </c>
      <c r="P60" s="97" t="s">
        <v>428</v>
      </c>
      <c r="Q60" s="101" t="s">
        <v>429</v>
      </c>
      <c r="R60" s="97">
        <v>90</v>
      </c>
      <c r="S60" s="210"/>
      <c r="T60" s="210"/>
      <c r="U60" s="210"/>
    </row>
    <row r="61" spans="1:21" s="99" customFormat="1">
      <c r="A61" s="93" t="s">
        <v>18</v>
      </c>
      <c r="B61" s="183">
        <v>878639000995</v>
      </c>
      <c r="C61" s="131" t="s">
        <v>100</v>
      </c>
      <c r="D61" s="128" t="s">
        <v>635</v>
      </c>
      <c r="E61" s="129" t="s">
        <v>101</v>
      </c>
      <c r="F61" s="223">
        <v>2.97</v>
      </c>
      <c r="G61" s="211">
        <v>24</v>
      </c>
      <c r="H61" s="212" t="s">
        <v>424</v>
      </c>
      <c r="I61" s="100" t="s">
        <v>430</v>
      </c>
      <c r="J61" s="100" t="s">
        <v>426</v>
      </c>
      <c r="K61" s="183">
        <v>10878639000930</v>
      </c>
      <c r="L61" s="132">
        <v>0.01</v>
      </c>
      <c r="M61" s="95">
        <v>0.75</v>
      </c>
      <c r="N61" s="130">
        <v>1184</v>
      </c>
      <c r="O61" s="97" t="s">
        <v>427</v>
      </c>
      <c r="P61" s="97" t="s">
        <v>428</v>
      </c>
      <c r="Q61" s="101" t="s">
        <v>429</v>
      </c>
      <c r="R61" s="97">
        <v>90</v>
      </c>
      <c r="S61" s="210"/>
      <c r="T61" s="210"/>
      <c r="U61" s="210"/>
    </row>
    <row r="62" spans="1:21" s="85" customFormat="1">
      <c r="A62" s="86" t="s">
        <v>18</v>
      </c>
      <c r="B62" s="183">
        <v>878639001503</v>
      </c>
      <c r="C62" s="122" t="s">
        <v>335</v>
      </c>
      <c r="D62" s="124" t="s">
        <v>134</v>
      </c>
      <c r="E62" s="125" t="s">
        <v>135</v>
      </c>
      <c r="F62" s="223">
        <v>15.99</v>
      </c>
      <c r="G62" s="126">
        <v>6</v>
      </c>
      <c r="H62" s="90" t="s">
        <v>22</v>
      </c>
      <c r="I62" s="90" t="s">
        <v>22</v>
      </c>
      <c r="J62" s="90" t="s">
        <v>22</v>
      </c>
      <c r="K62" s="183">
        <v>10878639001500</v>
      </c>
      <c r="L62" s="127">
        <v>0.3</v>
      </c>
      <c r="M62" s="103">
        <v>1.7999999999999998</v>
      </c>
      <c r="N62" s="107">
        <v>576</v>
      </c>
      <c r="O62" s="91" t="s">
        <v>136</v>
      </c>
      <c r="P62" s="92" t="s">
        <v>137</v>
      </c>
      <c r="Q62" s="92" t="s">
        <v>138</v>
      </c>
      <c r="R62" s="126">
        <v>153</v>
      </c>
      <c r="S62" s="135"/>
      <c r="T62" s="135"/>
      <c r="U62" s="136"/>
    </row>
    <row r="63" spans="1:21" s="85" customFormat="1">
      <c r="A63" s="86" t="s">
        <v>18</v>
      </c>
      <c r="B63" s="183">
        <v>878639001510</v>
      </c>
      <c r="C63" s="122" t="s">
        <v>335</v>
      </c>
      <c r="D63" s="124" t="s">
        <v>139</v>
      </c>
      <c r="E63" s="125" t="s">
        <v>135</v>
      </c>
      <c r="F63" s="223">
        <v>15.99</v>
      </c>
      <c r="G63" s="126">
        <v>6</v>
      </c>
      <c r="H63" s="90" t="s">
        <v>22</v>
      </c>
      <c r="I63" s="90" t="s">
        <v>22</v>
      </c>
      <c r="J63" s="90" t="s">
        <v>22</v>
      </c>
      <c r="K63" s="183">
        <v>10878639001517</v>
      </c>
      <c r="L63" s="127">
        <v>0.3</v>
      </c>
      <c r="M63" s="103">
        <v>1.7999999999999998</v>
      </c>
      <c r="N63" s="107">
        <v>576</v>
      </c>
      <c r="O63" s="91" t="s">
        <v>136</v>
      </c>
      <c r="P63" s="92" t="s">
        <v>137</v>
      </c>
      <c r="Q63" s="92" t="s">
        <v>138</v>
      </c>
      <c r="R63" s="126">
        <v>153</v>
      </c>
      <c r="S63" s="113"/>
      <c r="T63" s="113"/>
      <c r="U63" s="113"/>
    </row>
    <row r="64" spans="1:21" s="85" customFormat="1">
      <c r="A64" s="86" t="s">
        <v>18</v>
      </c>
      <c r="B64" s="183">
        <v>878639001565</v>
      </c>
      <c r="C64" s="122" t="s">
        <v>335</v>
      </c>
      <c r="D64" s="124" t="s">
        <v>140</v>
      </c>
      <c r="E64" s="125" t="s">
        <v>135</v>
      </c>
      <c r="F64" s="223">
        <v>11.99</v>
      </c>
      <c r="G64" s="126">
        <v>6</v>
      </c>
      <c r="H64" s="90" t="s">
        <v>22</v>
      </c>
      <c r="I64" s="90" t="s">
        <v>22</v>
      </c>
      <c r="J64" s="90" t="s">
        <v>22</v>
      </c>
      <c r="K64" s="183">
        <v>10878639001562</v>
      </c>
      <c r="L64" s="137">
        <v>7.0000000000000007E-2</v>
      </c>
      <c r="M64" s="103">
        <v>0.42000000000000004</v>
      </c>
      <c r="N64" s="107">
        <v>1560</v>
      </c>
      <c r="O64" s="91" t="s">
        <v>141</v>
      </c>
      <c r="P64" s="92" t="s">
        <v>142</v>
      </c>
      <c r="Q64" s="92" t="s">
        <v>143</v>
      </c>
      <c r="R64" s="126">
        <v>57</v>
      </c>
      <c r="S64" s="113"/>
      <c r="T64" s="113"/>
      <c r="U64" s="113"/>
    </row>
    <row r="65" spans="1:21" s="85" customFormat="1">
      <c r="A65" s="86" t="s">
        <v>18</v>
      </c>
      <c r="B65" s="183">
        <v>878639000476</v>
      </c>
      <c r="C65" s="102" t="s">
        <v>133</v>
      </c>
      <c r="D65" s="124" t="s">
        <v>144</v>
      </c>
      <c r="E65" s="125" t="s">
        <v>101</v>
      </c>
      <c r="F65" s="220">
        <v>6.47</v>
      </c>
      <c r="G65" s="107">
        <v>6</v>
      </c>
      <c r="H65" s="138" t="s">
        <v>121</v>
      </c>
      <c r="I65" s="90" t="s">
        <v>22</v>
      </c>
      <c r="J65" s="90" t="s">
        <v>22</v>
      </c>
      <c r="K65" s="183">
        <v>10878639000473</v>
      </c>
      <c r="L65" s="127">
        <v>0.5</v>
      </c>
      <c r="M65" s="103">
        <v>3</v>
      </c>
      <c r="N65" s="92">
        <v>285</v>
      </c>
      <c r="O65" s="92" t="s">
        <v>145</v>
      </c>
      <c r="P65" s="92" t="s">
        <v>58</v>
      </c>
      <c r="Q65" s="91" t="s">
        <v>146</v>
      </c>
      <c r="R65" s="92">
        <v>202</v>
      </c>
      <c r="S65" s="113"/>
      <c r="T65" s="113"/>
      <c r="U65" s="113"/>
    </row>
    <row r="66" spans="1:21" s="85" customFormat="1">
      <c r="A66" s="86" t="s">
        <v>18</v>
      </c>
      <c r="B66" s="183">
        <v>878639001824</v>
      </c>
      <c r="C66" s="102" t="s">
        <v>133</v>
      </c>
      <c r="D66" s="124" t="s">
        <v>144</v>
      </c>
      <c r="E66" s="89" t="s">
        <v>147</v>
      </c>
      <c r="F66" s="220">
        <v>6.47</v>
      </c>
      <c r="G66" s="107">
        <v>6</v>
      </c>
      <c r="H66" s="90" t="s">
        <v>22</v>
      </c>
      <c r="I66" s="90" t="s">
        <v>22</v>
      </c>
      <c r="J66" s="90" t="s">
        <v>22</v>
      </c>
      <c r="K66" s="183">
        <v>10878639001821</v>
      </c>
      <c r="L66" s="137">
        <v>0.5</v>
      </c>
      <c r="M66" s="103">
        <v>3</v>
      </c>
      <c r="N66" s="92">
        <v>285</v>
      </c>
      <c r="O66" s="92" t="s">
        <v>145</v>
      </c>
      <c r="P66" s="92" t="s">
        <v>58</v>
      </c>
      <c r="Q66" s="91" t="s">
        <v>146</v>
      </c>
      <c r="R66" s="92">
        <v>202</v>
      </c>
      <c r="S66" s="113"/>
      <c r="T66" s="113"/>
      <c r="U66" s="113"/>
    </row>
    <row r="67" spans="1:21" s="85" customFormat="1">
      <c r="A67" s="86" t="s">
        <v>18</v>
      </c>
      <c r="B67" s="183">
        <v>878639001848</v>
      </c>
      <c r="C67" s="102" t="s">
        <v>133</v>
      </c>
      <c r="D67" s="124" t="s">
        <v>144</v>
      </c>
      <c r="E67" s="89" t="s">
        <v>29</v>
      </c>
      <c r="F67" s="220">
        <v>6.47</v>
      </c>
      <c r="G67" s="107">
        <v>6</v>
      </c>
      <c r="H67" s="90" t="s">
        <v>22</v>
      </c>
      <c r="I67" s="90" t="s">
        <v>22</v>
      </c>
      <c r="J67" s="90" t="s">
        <v>22</v>
      </c>
      <c r="K67" s="183">
        <v>10878639001845</v>
      </c>
      <c r="L67" s="137">
        <v>0.5</v>
      </c>
      <c r="M67" s="103">
        <v>3</v>
      </c>
      <c r="N67" s="92">
        <v>285</v>
      </c>
      <c r="O67" s="92" t="s">
        <v>145</v>
      </c>
      <c r="P67" s="92" t="s">
        <v>58</v>
      </c>
      <c r="Q67" s="91" t="s">
        <v>146</v>
      </c>
      <c r="R67" s="92">
        <v>202</v>
      </c>
      <c r="S67" s="113"/>
      <c r="T67" s="113"/>
      <c r="U67" s="113"/>
    </row>
    <row r="68" spans="1:21" s="85" customFormat="1">
      <c r="A68" s="86" t="s">
        <v>18</v>
      </c>
      <c r="B68" s="183">
        <v>878639000421</v>
      </c>
      <c r="C68" s="102" t="s">
        <v>133</v>
      </c>
      <c r="D68" s="124" t="s">
        <v>148</v>
      </c>
      <c r="E68" s="125" t="s">
        <v>101</v>
      </c>
      <c r="F68" s="220">
        <v>5.47</v>
      </c>
      <c r="G68" s="107">
        <v>6</v>
      </c>
      <c r="H68" s="90" t="s">
        <v>22</v>
      </c>
      <c r="I68" s="90" t="s">
        <v>22</v>
      </c>
      <c r="J68" s="90" t="s">
        <v>22</v>
      </c>
      <c r="K68" s="183">
        <v>10878639000428</v>
      </c>
      <c r="L68" s="137">
        <v>0.6</v>
      </c>
      <c r="M68" s="103">
        <v>3.5999999999999996</v>
      </c>
      <c r="N68" s="92">
        <v>348</v>
      </c>
      <c r="O68" s="92" t="s">
        <v>149</v>
      </c>
      <c r="P68" s="92" t="s">
        <v>150</v>
      </c>
      <c r="Q68" s="91" t="s">
        <v>151</v>
      </c>
      <c r="R68" s="92">
        <v>253</v>
      </c>
      <c r="S68" s="113"/>
      <c r="T68" s="113"/>
      <c r="U68" s="113"/>
    </row>
    <row r="69" spans="1:21" s="85" customFormat="1">
      <c r="A69" s="86" t="s">
        <v>18</v>
      </c>
      <c r="B69" s="183">
        <v>878639001909</v>
      </c>
      <c r="C69" s="102" t="s">
        <v>133</v>
      </c>
      <c r="D69" s="124" t="s">
        <v>148</v>
      </c>
      <c r="E69" s="89" t="s">
        <v>147</v>
      </c>
      <c r="F69" s="220">
        <v>5.47</v>
      </c>
      <c r="G69" s="107">
        <v>6</v>
      </c>
      <c r="H69" s="90" t="s">
        <v>22</v>
      </c>
      <c r="I69" s="90" t="s">
        <v>22</v>
      </c>
      <c r="J69" s="90" t="s">
        <v>22</v>
      </c>
      <c r="K69" s="183">
        <v>10878639001906</v>
      </c>
      <c r="L69" s="137">
        <v>0.6</v>
      </c>
      <c r="M69" s="103">
        <v>3.5999999999999996</v>
      </c>
      <c r="N69" s="92">
        <v>348</v>
      </c>
      <c r="O69" s="92" t="s">
        <v>149</v>
      </c>
      <c r="P69" s="92" t="s">
        <v>150</v>
      </c>
      <c r="Q69" s="91" t="s">
        <v>151</v>
      </c>
      <c r="R69" s="92">
        <v>253</v>
      </c>
      <c r="S69" s="113"/>
      <c r="T69" s="113"/>
      <c r="U69" s="113"/>
    </row>
    <row r="70" spans="1:21" s="85" customFormat="1">
      <c r="A70" s="86" t="s">
        <v>18</v>
      </c>
      <c r="B70" s="183">
        <v>878639001923</v>
      </c>
      <c r="C70" s="102" t="s">
        <v>133</v>
      </c>
      <c r="D70" s="124" t="s">
        <v>148</v>
      </c>
      <c r="E70" s="89" t="s">
        <v>29</v>
      </c>
      <c r="F70" s="220">
        <v>5.47</v>
      </c>
      <c r="G70" s="107">
        <v>6</v>
      </c>
      <c r="H70" s="90" t="s">
        <v>22</v>
      </c>
      <c r="I70" s="90" t="s">
        <v>22</v>
      </c>
      <c r="J70" s="90" t="s">
        <v>22</v>
      </c>
      <c r="K70" s="183">
        <v>10878639001920</v>
      </c>
      <c r="L70" s="137">
        <v>0.6</v>
      </c>
      <c r="M70" s="103">
        <v>3.5999999999999996</v>
      </c>
      <c r="N70" s="92">
        <v>348</v>
      </c>
      <c r="O70" s="92" t="s">
        <v>149</v>
      </c>
      <c r="P70" s="92" t="s">
        <v>150</v>
      </c>
      <c r="Q70" s="91" t="s">
        <v>151</v>
      </c>
      <c r="R70" s="92">
        <v>253</v>
      </c>
      <c r="S70" s="113"/>
      <c r="T70" s="113"/>
      <c r="U70" s="113"/>
    </row>
    <row r="71" spans="1:21" s="85" customFormat="1">
      <c r="A71" s="86" t="s">
        <v>18</v>
      </c>
      <c r="B71" s="183">
        <v>878639001046</v>
      </c>
      <c r="C71" s="102" t="s">
        <v>152</v>
      </c>
      <c r="D71" s="124" t="s">
        <v>153</v>
      </c>
      <c r="E71" s="125" t="s">
        <v>21</v>
      </c>
      <c r="F71" s="223">
        <v>8.4700000000000006</v>
      </c>
      <c r="G71" s="107">
        <v>6</v>
      </c>
      <c r="H71" s="90" t="s">
        <v>22</v>
      </c>
      <c r="I71" s="90" t="s">
        <v>22</v>
      </c>
      <c r="J71" s="90" t="s">
        <v>22</v>
      </c>
      <c r="K71" s="183">
        <v>10878639001043</v>
      </c>
      <c r="L71" s="127">
        <v>1</v>
      </c>
      <c r="M71" s="103">
        <v>6.1</v>
      </c>
      <c r="N71" s="92">
        <v>150</v>
      </c>
      <c r="O71" s="92" t="s">
        <v>154</v>
      </c>
      <c r="P71" s="92" t="s">
        <v>155</v>
      </c>
      <c r="Q71" s="91" t="s">
        <v>156</v>
      </c>
      <c r="R71" s="92">
        <v>259</v>
      </c>
    </row>
    <row r="72" spans="1:21" s="99" customFormat="1">
      <c r="A72" s="86" t="s">
        <v>18</v>
      </c>
      <c r="B72" s="183">
        <v>878639004634</v>
      </c>
      <c r="C72" s="102" t="s">
        <v>152</v>
      </c>
      <c r="D72" s="128" t="s">
        <v>636</v>
      </c>
      <c r="E72" s="129" t="s">
        <v>30</v>
      </c>
      <c r="F72" s="223">
        <v>8.4700000000000006</v>
      </c>
      <c r="G72" s="130">
        <v>6</v>
      </c>
      <c r="H72" s="100" t="s">
        <v>22</v>
      </c>
      <c r="I72" s="100" t="s">
        <v>22</v>
      </c>
      <c r="J72" s="100" t="s">
        <v>22</v>
      </c>
      <c r="K72" s="183">
        <v>10878639004631</v>
      </c>
      <c r="L72" s="139">
        <v>1</v>
      </c>
      <c r="M72" s="95">
        <v>6.1</v>
      </c>
      <c r="N72" s="97">
        <v>150</v>
      </c>
      <c r="O72" s="97" t="s">
        <v>154</v>
      </c>
      <c r="P72" s="97" t="s">
        <v>155</v>
      </c>
      <c r="Q72" s="101" t="s">
        <v>156</v>
      </c>
      <c r="R72" s="97">
        <v>259</v>
      </c>
    </row>
    <row r="73" spans="1:21" s="85" customFormat="1">
      <c r="A73" s="86" t="s">
        <v>18</v>
      </c>
      <c r="B73" s="183">
        <v>878639004634</v>
      </c>
      <c r="C73" s="102" t="s">
        <v>152</v>
      </c>
      <c r="D73" s="124" t="s">
        <v>164</v>
      </c>
      <c r="E73" s="125" t="s">
        <v>30</v>
      </c>
      <c r="F73" s="223">
        <v>8.4700000000000006</v>
      </c>
      <c r="G73" s="107">
        <v>6</v>
      </c>
      <c r="H73" s="90" t="s">
        <v>22</v>
      </c>
      <c r="I73" s="90" t="s">
        <v>22</v>
      </c>
      <c r="J73" s="90" t="s">
        <v>22</v>
      </c>
      <c r="K73" s="183">
        <v>10878639001074</v>
      </c>
      <c r="L73" s="137">
        <v>1</v>
      </c>
      <c r="M73" s="103">
        <v>6.1</v>
      </c>
      <c r="N73" s="92">
        <v>150</v>
      </c>
      <c r="O73" s="92" t="s">
        <v>154</v>
      </c>
      <c r="P73" s="92" t="s">
        <v>155</v>
      </c>
      <c r="Q73" s="91" t="s">
        <v>156</v>
      </c>
      <c r="R73" s="92">
        <v>259</v>
      </c>
    </row>
    <row r="74" spans="1:21" s="85" customFormat="1">
      <c r="A74" s="86" t="s">
        <v>18</v>
      </c>
      <c r="B74" s="183">
        <v>878639001107</v>
      </c>
      <c r="C74" s="102" t="s">
        <v>152</v>
      </c>
      <c r="D74" s="140" t="s">
        <v>165</v>
      </c>
      <c r="E74" s="89" t="s">
        <v>166</v>
      </c>
      <c r="F74" s="223">
        <v>8.4700000000000006</v>
      </c>
      <c r="G74" s="107">
        <v>6</v>
      </c>
      <c r="H74" s="90" t="s">
        <v>22</v>
      </c>
      <c r="I74" s="90" t="s">
        <v>22</v>
      </c>
      <c r="J74" s="90" t="s">
        <v>22</v>
      </c>
      <c r="K74" s="183">
        <v>10878639001104</v>
      </c>
      <c r="L74" s="127">
        <v>1</v>
      </c>
      <c r="M74" s="103">
        <v>6.1</v>
      </c>
      <c r="N74" s="107">
        <v>150</v>
      </c>
      <c r="O74" s="92" t="s">
        <v>154</v>
      </c>
      <c r="P74" s="92" t="s">
        <v>155</v>
      </c>
      <c r="Q74" s="91" t="s">
        <v>156</v>
      </c>
      <c r="R74" s="92">
        <v>259</v>
      </c>
    </row>
    <row r="75" spans="1:21" s="85" customFormat="1">
      <c r="A75" s="86" t="s">
        <v>18</v>
      </c>
      <c r="B75" s="183">
        <v>878639001152</v>
      </c>
      <c r="C75" s="102" t="s">
        <v>152</v>
      </c>
      <c r="D75" s="140" t="s">
        <v>167</v>
      </c>
      <c r="E75" s="89" t="s">
        <v>28</v>
      </c>
      <c r="F75" s="223">
        <v>8.4700000000000006</v>
      </c>
      <c r="G75" s="107">
        <v>6</v>
      </c>
      <c r="H75" s="90" t="s">
        <v>22</v>
      </c>
      <c r="I75" s="90" t="s">
        <v>22</v>
      </c>
      <c r="J75" s="90" t="s">
        <v>22</v>
      </c>
      <c r="K75" s="183">
        <v>10878639001159</v>
      </c>
      <c r="L75" s="127">
        <v>1</v>
      </c>
      <c r="M75" s="103">
        <v>6.1</v>
      </c>
      <c r="N75" s="107">
        <v>150</v>
      </c>
      <c r="O75" s="92" t="s">
        <v>154</v>
      </c>
      <c r="P75" s="92" t="s">
        <v>155</v>
      </c>
      <c r="Q75" s="91" t="s">
        <v>168</v>
      </c>
      <c r="R75" s="92">
        <v>259</v>
      </c>
    </row>
    <row r="76" spans="1:21" s="85" customFormat="1">
      <c r="A76" s="86" t="s">
        <v>18</v>
      </c>
      <c r="B76" s="183">
        <v>878639001282</v>
      </c>
      <c r="C76" s="102" t="s">
        <v>152</v>
      </c>
      <c r="D76" s="140" t="s">
        <v>169</v>
      </c>
      <c r="E76" s="89" t="s">
        <v>29</v>
      </c>
      <c r="F76" s="223">
        <v>8.4700000000000006</v>
      </c>
      <c r="G76" s="107">
        <v>6</v>
      </c>
      <c r="H76" s="90" t="s">
        <v>22</v>
      </c>
      <c r="I76" s="90" t="s">
        <v>22</v>
      </c>
      <c r="J76" s="90" t="s">
        <v>22</v>
      </c>
      <c r="K76" s="183">
        <v>10878639001289</v>
      </c>
      <c r="L76" s="127">
        <v>1</v>
      </c>
      <c r="M76" s="103">
        <v>6.1</v>
      </c>
      <c r="N76" s="107">
        <v>150</v>
      </c>
      <c r="O76" s="92" t="s">
        <v>154</v>
      </c>
      <c r="P76" s="92" t="s">
        <v>155</v>
      </c>
      <c r="Q76" s="91" t="s">
        <v>156</v>
      </c>
      <c r="R76" s="92">
        <v>259</v>
      </c>
    </row>
    <row r="77" spans="1:21" s="85" customFormat="1">
      <c r="A77" s="86" t="s">
        <v>18</v>
      </c>
      <c r="B77" s="183" t="s">
        <v>157</v>
      </c>
      <c r="C77" s="102" t="s">
        <v>152</v>
      </c>
      <c r="D77" s="140" t="s">
        <v>158</v>
      </c>
      <c r="E77" s="89" t="s">
        <v>159</v>
      </c>
      <c r="F77" s="223">
        <v>9.99</v>
      </c>
      <c r="G77" s="107">
        <v>6</v>
      </c>
      <c r="H77" s="90" t="s">
        <v>22</v>
      </c>
      <c r="I77" s="90" t="s">
        <v>22</v>
      </c>
      <c r="J77" s="90" t="s">
        <v>22</v>
      </c>
      <c r="K77" s="183" t="s">
        <v>612</v>
      </c>
      <c r="L77" s="127">
        <v>1</v>
      </c>
      <c r="M77" s="103">
        <v>6.1</v>
      </c>
      <c r="N77" s="107">
        <v>150</v>
      </c>
      <c r="O77" s="92" t="s">
        <v>154</v>
      </c>
      <c r="P77" s="92" t="s">
        <v>155</v>
      </c>
      <c r="Q77" s="91" t="s">
        <v>156</v>
      </c>
      <c r="R77" s="92">
        <v>259</v>
      </c>
    </row>
    <row r="78" spans="1:21" s="85" customFormat="1">
      <c r="A78" s="86" t="s">
        <v>18</v>
      </c>
      <c r="B78" s="183" t="s">
        <v>160</v>
      </c>
      <c r="C78" s="102" t="s">
        <v>152</v>
      </c>
      <c r="D78" s="140" t="s">
        <v>161</v>
      </c>
      <c r="E78" s="89" t="s">
        <v>147</v>
      </c>
      <c r="F78" s="223">
        <v>9.99</v>
      </c>
      <c r="G78" s="107">
        <v>6</v>
      </c>
      <c r="H78" s="90" t="s">
        <v>22</v>
      </c>
      <c r="I78" s="90" t="s">
        <v>22</v>
      </c>
      <c r="J78" s="90" t="s">
        <v>22</v>
      </c>
      <c r="K78" s="183" t="s">
        <v>613</v>
      </c>
      <c r="L78" s="127">
        <v>1</v>
      </c>
      <c r="M78" s="103">
        <v>6.1</v>
      </c>
      <c r="N78" s="107">
        <v>150</v>
      </c>
      <c r="O78" s="92" t="s">
        <v>154</v>
      </c>
      <c r="P78" s="92" t="s">
        <v>155</v>
      </c>
      <c r="Q78" s="91" t="s">
        <v>156</v>
      </c>
      <c r="R78" s="92">
        <v>259</v>
      </c>
    </row>
    <row r="79" spans="1:21" s="99" customFormat="1">
      <c r="A79" s="86" t="s">
        <v>18</v>
      </c>
      <c r="B79" s="183">
        <v>878639004726</v>
      </c>
      <c r="C79" s="102" t="s">
        <v>152</v>
      </c>
      <c r="D79" s="128" t="s">
        <v>172</v>
      </c>
      <c r="E79" s="129" t="s">
        <v>147</v>
      </c>
      <c r="F79" s="223">
        <v>9.9700000000000006</v>
      </c>
      <c r="G79" s="130">
        <v>12</v>
      </c>
      <c r="H79" s="100" t="s">
        <v>173</v>
      </c>
      <c r="I79" s="100" t="s">
        <v>22</v>
      </c>
      <c r="J79" s="100" t="s">
        <v>22</v>
      </c>
      <c r="K79" s="183">
        <v>10878639004723</v>
      </c>
      <c r="L79" s="132">
        <v>0.3</v>
      </c>
      <c r="M79" s="95">
        <v>3.6</v>
      </c>
      <c r="N79" s="97">
        <v>280</v>
      </c>
      <c r="O79" s="97" t="s">
        <v>112</v>
      </c>
      <c r="P79" s="97" t="s">
        <v>113</v>
      </c>
      <c r="Q79" s="101" t="s">
        <v>114</v>
      </c>
      <c r="R79" s="97">
        <v>326</v>
      </c>
    </row>
    <row r="80" spans="1:21">
      <c r="A80" s="86" t="s">
        <v>18</v>
      </c>
      <c r="B80" s="183">
        <v>878639004818</v>
      </c>
      <c r="C80" s="102" t="s">
        <v>152</v>
      </c>
      <c r="D80" s="143" t="s">
        <v>174</v>
      </c>
      <c r="E80" s="144" t="s">
        <v>166</v>
      </c>
      <c r="F80" s="223">
        <v>9.9700000000000006</v>
      </c>
      <c r="G80" s="147">
        <v>12</v>
      </c>
      <c r="H80" s="145" t="s">
        <v>173</v>
      </c>
      <c r="I80" s="145" t="s">
        <v>22</v>
      </c>
      <c r="J80" s="145" t="s">
        <v>22</v>
      </c>
      <c r="K80" s="183">
        <v>10878639004815</v>
      </c>
      <c r="L80" s="148">
        <v>0.3</v>
      </c>
      <c r="M80" s="149">
        <v>3.6</v>
      </c>
      <c r="N80" s="150">
        <v>280</v>
      </c>
      <c r="O80" s="150" t="s">
        <v>112</v>
      </c>
      <c r="P80" s="150" t="s">
        <v>113</v>
      </c>
      <c r="Q80" s="146" t="s">
        <v>114</v>
      </c>
      <c r="R80" s="150">
        <v>326</v>
      </c>
    </row>
    <row r="81" spans="1:19">
      <c r="A81" s="86" t="s">
        <v>18</v>
      </c>
      <c r="B81" s="183">
        <v>878639004665</v>
      </c>
      <c r="C81" s="102" t="s">
        <v>152</v>
      </c>
      <c r="D81" s="143" t="s">
        <v>175</v>
      </c>
      <c r="E81" s="144" t="s">
        <v>166</v>
      </c>
      <c r="F81" s="223">
        <v>9.9700000000000006</v>
      </c>
      <c r="G81" s="147">
        <v>16</v>
      </c>
      <c r="H81" s="145" t="s">
        <v>173</v>
      </c>
      <c r="I81" s="145" t="s">
        <v>22</v>
      </c>
      <c r="J81" s="145" t="s">
        <v>176</v>
      </c>
      <c r="K81" s="183">
        <v>10878639004662</v>
      </c>
      <c r="L81" s="152">
        <v>0.6</v>
      </c>
      <c r="M81" s="149">
        <f>L81*G81</f>
        <v>9.6</v>
      </c>
      <c r="N81" s="153" t="s">
        <v>177</v>
      </c>
      <c r="O81" s="150" t="s">
        <v>178</v>
      </c>
      <c r="P81" s="150" t="s">
        <v>179</v>
      </c>
      <c r="Q81" s="150" t="s">
        <v>180</v>
      </c>
      <c r="R81" s="153" t="s">
        <v>181</v>
      </c>
    </row>
    <row r="82" spans="1:19">
      <c r="A82" s="86" t="s">
        <v>18</v>
      </c>
      <c r="B82" s="183">
        <v>878639001398</v>
      </c>
      <c r="C82" s="102" t="s">
        <v>152</v>
      </c>
      <c r="D82" s="143" t="s">
        <v>182</v>
      </c>
      <c r="E82" s="144" t="s">
        <v>30</v>
      </c>
      <c r="F82" s="223">
        <v>9.9700000000000006</v>
      </c>
      <c r="G82" s="147">
        <v>16</v>
      </c>
      <c r="H82" s="145" t="s">
        <v>173</v>
      </c>
      <c r="I82" s="145" t="s">
        <v>22</v>
      </c>
      <c r="J82" s="145" t="s">
        <v>176</v>
      </c>
      <c r="K82" s="183">
        <v>10878639004655</v>
      </c>
      <c r="L82" s="152">
        <v>0.6</v>
      </c>
      <c r="M82" s="149">
        <f>L82*G82</f>
        <v>9.6</v>
      </c>
      <c r="N82" s="153" t="s">
        <v>177</v>
      </c>
      <c r="O82" s="150" t="s">
        <v>178</v>
      </c>
      <c r="P82" s="150" t="s">
        <v>179</v>
      </c>
      <c r="Q82" s="150" t="s">
        <v>180</v>
      </c>
      <c r="R82" s="153" t="s">
        <v>181</v>
      </c>
    </row>
    <row r="83" spans="1:19" s="85" customFormat="1">
      <c r="A83" s="86" t="s">
        <v>18</v>
      </c>
      <c r="B83" s="183">
        <v>878639003484</v>
      </c>
      <c r="C83" s="122" t="s">
        <v>183</v>
      </c>
      <c r="D83" s="154" t="s">
        <v>184</v>
      </c>
      <c r="E83" s="154" t="s">
        <v>101</v>
      </c>
      <c r="F83" s="223">
        <v>9.9700000000000006</v>
      </c>
      <c r="G83" s="107">
        <v>12</v>
      </c>
      <c r="H83" s="90" t="s">
        <v>173</v>
      </c>
      <c r="I83" s="90" t="s">
        <v>22</v>
      </c>
      <c r="J83" s="90" t="s">
        <v>185</v>
      </c>
      <c r="K83" s="183">
        <v>10878639003481</v>
      </c>
      <c r="L83" s="127">
        <v>0.3</v>
      </c>
      <c r="M83" s="103">
        <f>L83*12</f>
        <v>3.5999999999999996</v>
      </c>
      <c r="N83" s="107">
        <v>450</v>
      </c>
      <c r="O83" s="107" t="s">
        <v>186</v>
      </c>
      <c r="P83" s="92" t="s">
        <v>187</v>
      </c>
      <c r="Q83" s="91" t="s">
        <v>188</v>
      </c>
      <c r="R83" s="92">
        <v>197</v>
      </c>
    </row>
    <row r="84" spans="1:19" s="85" customFormat="1">
      <c r="A84" s="86" t="s">
        <v>18</v>
      </c>
      <c r="B84" s="183">
        <v>878639003460</v>
      </c>
      <c r="C84" s="122" t="s">
        <v>183</v>
      </c>
      <c r="D84" s="154" t="s">
        <v>189</v>
      </c>
      <c r="E84" s="154" t="s">
        <v>101</v>
      </c>
      <c r="F84" s="223">
        <v>9.9700000000000006</v>
      </c>
      <c r="G84" s="107">
        <v>12</v>
      </c>
      <c r="H84" s="90" t="s">
        <v>173</v>
      </c>
      <c r="I84" s="90" t="s">
        <v>22</v>
      </c>
      <c r="J84" s="90" t="s">
        <v>185</v>
      </c>
      <c r="K84" s="183">
        <v>10878639003467</v>
      </c>
      <c r="L84" s="127">
        <v>0.3</v>
      </c>
      <c r="M84" s="103">
        <f>L84*12</f>
        <v>3.5999999999999996</v>
      </c>
      <c r="N84" s="107">
        <v>450</v>
      </c>
      <c r="O84" s="107" t="s">
        <v>186</v>
      </c>
      <c r="P84" s="92" t="s">
        <v>187</v>
      </c>
      <c r="Q84" s="91" t="s">
        <v>188</v>
      </c>
      <c r="R84" s="92">
        <v>197</v>
      </c>
    </row>
    <row r="85" spans="1:19" s="85" customFormat="1">
      <c r="A85" s="86" t="s">
        <v>18</v>
      </c>
      <c r="B85" s="183">
        <v>878639003477</v>
      </c>
      <c r="C85" s="122" t="s">
        <v>183</v>
      </c>
      <c r="D85" s="154" t="s">
        <v>190</v>
      </c>
      <c r="E85" s="154" t="s">
        <v>166</v>
      </c>
      <c r="F85" s="223">
        <v>9.9700000000000006</v>
      </c>
      <c r="G85" s="107">
        <v>12</v>
      </c>
      <c r="H85" s="90" t="s">
        <v>173</v>
      </c>
      <c r="I85" s="90" t="s">
        <v>22</v>
      </c>
      <c r="J85" s="90" t="s">
        <v>185</v>
      </c>
      <c r="K85" s="183">
        <v>10878639003474</v>
      </c>
      <c r="L85" s="127">
        <v>0.3</v>
      </c>
      <c r="M85" s="103">
        <f>L85*12</f>
        <v>3.5999999999999996</v>
      </c>
      <c r="N85" s="107">
        <v>450</v>
      </c>
      <c r="O85" s="107" t="s">
        <v>186</v>
      </c>
      <c r="P85" s="92" t="s">
        <v>187</v>
      </c>
      <c r="Q85" s="91" t="s">
        <v>188</v>
      </c>
      <c r="R85" s="92">
        <v>197</v>
      </c>
    </row>
    <row r="86" spans="1:19" s="85" customFormat="1">
      <c r="A86" s="86" t="s">
        <v>18</v>
      </c>
      <c r="B86" s="183">
        <v>878639003491</v>
      </c>
      <c r="C86" s="122" t="s">
        <v>183</v>
      </c>
      <c r="D86" s="154" t="s">
        <v>191</v>
      </c>
      <c r="E86" s="154" t="s">
        <v>101</v>
      </c>
      <c r="F86" s="223">
        <v>9.9700000000000006</v>
      </c>
      <c r="G86" s="107">
        <v>12</v>
      </c>
      <c r="H86" s="90" t="s">
        <v>173</v>
      </c>
      <c r="I86" s="90" t="s">
        <v>22</v>
      </c>
      <c r="J86" s="90" t="s">
        <v>185</v>
      </c>
      <c r="K86" s="183">
        <v>10878639003498</v>
      </c>
      <c r="L86" s="127">
        <v>0.3</v>
      </c>
      <c r="M86" s="103">
        <f>L86*12</f>
        <v>3.5999999999999996</v>
      </c>
      <c r="N86" s="107">
        <v>450</v>
      </c>
      <c r="O86" s="107" t="s">
        <v>186</v>
      </c>
      <c r="P86" s="92" t="s">
        <v>187</v>
      </c>
      <c r="Q86" s="91" t="s">
        <v>188</v>
      </c>
      <c r="R86" s="92">
        <v>197</v>
      </c>
    </row>
    <row r="87" spans="1:19" s="85" customFormat="1">
      <c r="A87" s="86" t="s">
        <v>18</v>
      </c>
      <c r="B87" s="183">
        <v>878639001381</v>
      </c>
      <c r="C87" s="122" t="s">
        <v>183</v>
      </c>
      <c r="D87" s="140" t="s">
        <v>192</v>
      </c>
      <c r="E87" s="89" t="s">
        <v>101</v>
      </c>
      <c r="F87" s="220">
        <v>8.9700000000000006</v>
      </c>
      <c r="G87" s="107">
        <v>12</v>
      </c>
      <c r="H87" s="90" t="s">
        <v>55</v>
      </c>
      <c r="I87" s="90" t="s">
        <v>22</v>
      </c>
      <c r="J87" s="90" t="s">
        <v>22</v>
      </c>
      <c r="K87" s="183">
        <v>10878639001388</v>
      </c>
      <c r="L87" s="137">
        <v>0.6</v>
      </c>
      <c r="M87" s="103">
        <v>3.5999999999999996</v>
      </c>
      <c r="N87" s="92">
        <v>348</v>
      </c>
      <c r="O87" s="92" t="s">
        <v>149</v>
      </c>
      <c r="P87" s="92" t="s">
        <v>193</v>
      </c>
      <c r="Q87" s="91" t="s">
        <v>151</v>
      </c>
      <c r="R87" s="92">
        <v>253</v>
      </c>
    </row>
    <row r="88" spans="1:19" s="85" customFormat="1">
      <c r="A88" s="86" t="s">
        <v>18</v>
      </c>
      <c r="B88" s="183">
        <v>878639001459</v>
      </c>
      <c r="C88" s="122" t="s">
        <v>183</v>
      </c>
      <c r="D88" s="140" t="s">
        <v>194</v>
      </c>
      <c r="E88" s="89" t="s">
        <v>135</v>
      </c>
      <c r="F88" s="220" t="s">
        <v>337</v>
      </c>
      <c r="G88" s="107">
        <v>1</v>
      </c>
      <c r="H88" s="90" t="s">
        <v>22</v>
      </c>
      <c r="I88" s="90" t="s">
        <v>22</v>
      </c>
      <c r="J88" s="90" t="s">
        <v>22</v>
      </c>
      <c r="K88" s="183">
        <v>10878639001456</v>
      </c>
      <c r="L88" s="127">
        <v>0.7</v>
      </c>
      <c r="M88" s="103">
        <v>0.75</v>
      </c>
      <c r="N88" s="119">
        <v>329</v>
      </c>
      <c r="O88" s="92" t="s">
        <v>195</v>
      </c>
      <c r="P88" s="92" t="s">
        <v>196</v>
      </c>
      <c r="Q88" s="92" t="s">
        <v>197</v>
      </c>
      <c r="R88" s="119">
        <v>240</v>
      </c>
    </row>
    <row r="89" spans="1:19" s="85" customFormat="1">
      <c r="A89" s="86" t="s">
        <v>18</v>
      </c>
      <c r="B89" s="183">
        <v>878639001015</v>
      </c>
      <c r="C89" s="120" t="s">
        <v>198</v>
      </c>
      <c r="D89" s="89" t="s">
        <v>199</v>
      </c>
      <c r="E89" s="89" t="s">
        <v>28</v>
      </c>
      <c r="F89" s="220">
        <v>9.4700000000000006</v>
      </c>
      <c r="G89" s="107">
        <v>6</v>
      </c>
      <c r="H89" s="90" t="s">
        <v>22</v>
      </c>
      <c r="I89" s="90" t="s">
        <v>22</v>
      </c>
      <c r="J89" s="90" t="s">
        <v>22</v>
      </c>
      <c r="K89" s="183">
        <v>10878639001012</v>
      </c>
      <c r="L89" s="119">
        <v>0.18</v>
      </c>
      <c r="M89" s="103">
        <v>1.08</v>
      </c>
      <c r="N89" s="120" t="s">
        <v>200</v>
      </c>
      <c r="O89" s="92" t="s">
        <v>201</v>
      </c>
      <c r="P89" s="92" t="s">
        <v>202</v>
      </c>
      <c r="Q89" s="92" t="s">
        <v>203</v>
      </c>
      <c r="R89" s="120">
        <v>144</v>
      </c>
      <c r="S89" s="117"/>
    </row>
    <row r="90" spans="1:19" s="85" customFormat="1">
      <c r="A90" s="86" t="s">
        <v>18</v>
      </c>
      <c r="B90" s="183">
        <v>878639003675</v>
      </c>
      <c r="C90" s="120" t="s">
        <v>198</v>
      </c>
      <c r="D90" s="89" t="s">
        <v>199</v>
      </c>
      <c r="E90" s="89" t="s">
        <v>30</v>
      </c>
      <c r="F90" s="220">
        <v>9.4700000000000006</v>
      </c>
      <c r="G90" s="107">
        <v>6</v>
      </c>
      <c r="H90" s="90" t="s">
        <v>22</v>
      </c>
      <c r="I90" s="90" t="s">
        <v>22</v>
      </c>
      <c r="J90" s="90" t="s">
        <v>22</v>
      </c>
      <c r="K90" s="183">
        <v>10878639003672</v>
      </c>
      <c r="L90" s="119">
        <v>0.18</v>
      </c>
      <c r="M90" s="103">
        <v>1.08</v>
      </c>
      <c r="N90" s="120" t="s">
        <v>200</v>
      </c>
      <c r="O90" s="92" t="s">
        <v>201</v>
      </c>
      <c r="P90" s="92" t="s">
        <v>202</v>
      </c>
      <c r="Q90" s="92" t="s">
        <v>203</v>
      </c>
      <c r="R90" s="120">
        <v>144</v>
      </c>
      <c r="S90" s="117"/>
    </row>
    <row r="91" spans="1:19" s="85" customFormat="1">
      <c r="A91" s="86" t="s">
        <v>18</v>
      </c>
      <c r="B91" s="183">
        <v>878639001947</v>
      </c>
      <c r="C91" s="120" t="s">
        <v>198</v>
      </c>
      <c r="D91" s="89" t="s">
        <v>199</v>
      </c>
      <c r="E91" s="89" t="s">
        <v>204</v>
      </c>
      <c r="F91" s="220">
        <v>9.4700000000000006</v>
      </c>
      <c r="G91" s="107">
        <v>6</v>
      </c>
      <c r="H91" s="90" t="s">
        <v>22</v>
      </c>
      <c r="I91" s="90" t="s">
        <v>22</v>
      </c>
      <c r="J91" s="90" t="s">
        <v>22</v>
      </c>
      <c r="K91" s="183">
        <v>10878639001944</v>
      </c>
      <c r="L91" s="119">
        <v>0.18</v>
      </c>
      <c r="M91" s="103">
        <v>1.08</v>
      </c>
      <c r="N91" s="120" t="s">
        <v>200</v>
      </c>
      <c r="O91" s="92" t="s">
        <v>201</v>
      </c>
      <c r="P91" s="92" t="s">
        <v>202</v>
      </c>
      <c r="Q91" s="92" t="s">
        <v>203</v>
      </c>
      <c r="R91" s="120">
        <v>144</v>
      </c>
      <c r="S91" s="117"/>
    </row>
    <row r="92" spans="1:19" s="85" customFormat="1">
      <c r="A92" s="86" t="s">
        <v>18</v>
      </c>
      <c r="B92" s="183">
        <v>878639001022</v>
      </c>
      <c r="C92" s="120" t="s">
        <v>198</v>
      </c>
      <c r="D92" s="89" t="s">
        <v>205</v>
      </c>
      <c r="E92" s="89" t="s">
        <v>28</v>
      </c>
      <c r="F92" s="220">
        <v>9.4700000000000006</v>
      </c>
      <c r="G92" s="107">
        <v>16</v>
      </c>
      <c r="H92" s="90" t="s">
        <v>206</v>
      </c>
      <c r="I92" s="90" t="s">
        <v>22</v>
      </c>
      <c r="J92" s="90" t="s">
        <v>207</v>
      </c>
      <c r="K92" s="183">
        <v>10878639001029</v>
      </c>
      <c r="L92" s="119">
        <v>0.3</v>
      </c>
      <c r="M92" s="103">
        <f>L92*G92</f>
        <v>4.8</v>
      </c>
      <c r="N92" s="120" t="s">
        <v>208</v>
      </c>
      <c r="O92" s="92" t="s">
        <v>209</v>
      </c>
      <c r="P92" s="92" t="s">
        <v>210</v>
      </c>
      <c r="Q92" s="97" t="s">
        <v>211</v>
      </c>
      <c r="R92" s="120">
        <v>243</v>
      </c>
      <c r="S92" s="117"/>
    </row>
    <row r="93" spans="1:19" s="85" customFormat="1">
      <c r="A93" s="86" t="s">
        <v>18</v>
      </c>
      <c r="B93" s="183">
        <v>878639001961</v>
      </c>
      <c r="C93" s="120" t="s">
        <v>198</v>
      </c>
      <c r="D93" s="89" t="s">
        <v>205</v>
      </c>
      <c r="E93" s="89" t="s">
        <v>204</v>
      </c>
      <c r="F93" s="220">
        <v>9.4700000000000006</v>
      </c>
      <c r="G93" s="107">
        <v>16</v>
      </c>
      <c r="H93" s="90" t="s">
        <v>206</v>
      </c>
      <c r="I93" s="90" t="s">
        <v>22</v>
      </c>
      <c r="J93" s="90" t="s">
        <v>207</v>
      </c>
      <c r="K93" s="183">
        <v>10878639001968</v>
      </c>
      <c r="L93" s="119">
        <v>0.3</v>
      </c>
      <c r="M93" s="103">
        <f>L93*G93</f>
        <v>4.8</v>
      </c>
      <c r="N93" s="120" t="s">
        <v>208</v>
      </c>
      <c r="O93" s="92" t="s">
        <v>209</v>
      </c>
      <c r="P93" s="92" t="s">
        <v>210</v>
      </c>
      <c r="Q93" s="97" t="s">
        <v>211</v>
      </c>
      <c r="R93" s="120">
        <v>243</v>
      </c>
      <c r="S93" s="117"/>
    </row>
    <row r="94" spans="1:19" s="85" customFormat="1">
      <c r="A94" s="86" t="s">
        <v>18</v>
      </c>
      <c r="B94" s="183">
        <v>878639003699</v>
      </c>
      <c r="C94" s="120" t="s">
        <v>198</v>
      </c>
      <c r="D94" s="89" t="s">
        <v>205</v>
      </c>
      <c r="E94" s="89" t="s">
        <v>30</v>
      </c>
      <c r="F94" s="220">
        <v>9.4700000000000006</v>
      </c>
      <c r="G94" s="107">
        <v>16</v>
      </c>
      <c r="H94" s="90" t="s">
        <v>206</v>
      </c>
      <c r="I94" s="90" t="s">
        <v>22</v>
      </c>
      <c r="J94" s="90" t="s">
        <v>207</v>
      </c>
      <c r="K94" s="183">
        <v>10878639003696</v>
      </c>
      <c r="L94" s="119">
        <v>0.3</v>
      </c>
      <c r="M94" s="103">
        <v>4.8</v>
      </c>
      <c r="N94" s="120">
        <v>300</v>
      </c>
      <c r="O94" s="92" t="s">
        <v>209</v>
      </c>
      <c r="P94" s="92" t="s">
        <v>210</v>
      </c>
      <c r="Q94" s="92" t="s">
        <v>211</v>
      </c>
      <c r="R94" s="120">
        <v>243</v>
      </c>
      <c r="S94" s="117"/>
    </row>
    <row r="95" spans="1:19" s="85" customFormat="1">
      <c r="A95" s="86" t="s">
        <v>18</v>
      </c>
      <c r="B95" s="183">
        <v>878639001053</v>
      </c>
      <c r="C95" s="120" t="s">
        <v>198</v>
      </c>
      <c r="D95" s="89" t="s">
        <v>212</v>
      </c>
      <c r="E95" s="89" t="s">
        <v>28</v>
      </c>
      <c r="F95" s="220">
        <v>9.4700000000000006</v>
      </c>
      <c r="G95" s="107">
        <v>16</v>
      </c>
      <c r="H95" s="90" t="s">
        <v>206</v>
      </c>
      <c r="I95" s="90" t="s">
        <v>22</v>
      </c>
      <c r="J95" s="90" t="s">
        <v>213</v>
      </c>
      <c r="K95" s="183">
        <v>10878639001050</v>
      </c>
      <c r="L95" s="119">
        <v>0.5</v>
      </c>
      <c r="M95" s="103">
        <v>8</v>
      </c>
      <c r="N95" s="120" t="s">
        <v>177</v>
      </c>
      <c r="O95" s="92" t="s">
        <v>178</v>
      </c>
      <c r="P95" s="92" t="s">
        <v>214</v>
      </c>
      <c r="Q95" s="92" t="s">
        <v>119</v>
      </c>
      <c r="R95" s="120">
        <v>329</v>
      </c>
      <c r="S95" s="117"/>
    </row>
    <row r="96" spans="1:19" s="99" customFormat="1">
      <c r="A96" s="86" t="s">
        <v>18</v>
      </c>
      <c r="B96" s="183">
        <v>878639001954</v>
      </c>
      <c r="C96" s="120" t="s">
        <v>198</v>
      </c>
      <c r="D96" s="157" t="s">
        <v>212</v>
      </c>
      <c r="E96" s="157" t="s">
        <v>204</v>
      </c>
      <c r="F96" s="220">
        <v>9.4700000000000006</v>
      </c>
      <c r="G96" s="107">
        <v>16</v>
      </c>
      <c r="H96" s="90" t="s">
        <v>206</v>
      </c>
      <c r="I96" s="90" t="s">
        <v>22</v>
      </c>
      <c r="J96" s="90" t="s">
        <v>213</v>
      </c>
      <c r="K96" s="183">
        <v>10878639001951</v>
      </c>
      <c r="L96" s="119">
        <v>0.5</v>
      </c>
      <c r="M96" s="103">
        <v>8</v>
      </c>
      <c r="N96" s="120" t="s">
        <v>177</v>
      </c>
      <c r="O96" s="92" t="s">
        <v>178</v>
      </c>
      <c r="P96" s="92" t="s">
        <v>214</v>
      </c>
      <c r="Q96" s="92" t="s">
        <v>119</v>
      </c>
      <c r="R96" s="120">
        <v>329</v>
      </c>
      <c r="S96" s="162"/>
    </row>
    <row r="97" spans="1:19" s="85" customFormat="1" ht="14.25" customHeight="1">
      <c r="A97" s="86" t="s">
        <v>18</v>
      </c>
      <c r="B97" s="183">
        <v>878639003682</v>
      </c>
      <c r="C97" s="120" t="s">
        <v>198</v>
      </c>
      <c r="D97" s="89" t="s">
        <v>212</v>
      </c>
      <c r="E97" s="89" t="s">
        <v>30</v>
      </c>
      <c r="F97" s="220">
        <v>9.4700000000000006</v>
      </c>
      <c r="G97" s="107">
        <v>16</v>
      </c>
      <c r="H97" s="90" t="s">
        <v>206</v>
      </c>
      <c r="I97" s="90"/>
      <c r="J97" s="90" t="s">
        <v>213</v>
      </c>
      <c r="K97" s="183">
        <v>10878639003689</v>
      </c>
      <c r="L97" s="161">
        <v>0.5</v>
      </c>
      <c r="M97" s="95">
        <v>8</v>
      </c>
      <c r="N97" s="160">
        <v>224</v>
      </c>
      <c r="O97" s="97" t="s">
        <v>215</v>
      </c>
      <c r="P97" s="97" t="s">
        <v>214</v>
      </c>
      <c r="Q97" s="97" t="s">
        <v>119</v>
      </c>
      <c r="R97" s="160">
        <v>329</v>
      </c>
      <c r="S97" s="117"/>
    </row>
    <row r="98" spans="1:19" s="85" customFormat="1" ht="14.25" customHeight="1">
      <c r="A98" s="86" t="s">
        <v>18</v>
      </c>
      <c r="B98" s="183">
        <v>878639001619</v>
      </c>
      <c r="C98" s="120" t="s">
        <v>198</v>
      </c>
      <c r="D98" s="89" t="s">
        <v>216</v>
      </c>
      <c r="E98" s="89" t="s">
        <v>28</v>
      </c>
      <c r="F98" s="220">
        <v>9.4700000000000006</v>
      </c>
      <c r="G98" s="107">
        <v>16</v>
      </c>
      <c r="H98" s="90" t="s">
        <v>206</v>
      </c>
      <c r="I98" s="90" t="s">
        <v>22</v>
      </c>
      <c r="J98" s="90" t="s">
        <v>213</v>
      </c>
      <c r="K98" s="183">
        <v>10878639001616</v>
      </c>
      <c r="L98" s="119">
        <v>0.5</v>
      </c>
      <c r="M98" s="103">
        <v>8</v>
      </c>
      <c r="N98" s="120" t="s">
        <v>177</v>
      </c>
      <c r="O98" s="92" t="s">
        <v>178</v>
      </c>
      <c r="P98" s="92" t="s">
        <v>214</v>
      </c>
      <c r="Q98" s="92" t="s">
        <v>119</v>
      </c>
      <c r="R98" s="120">
        <v>329</v>
      </c>
      <c r="S98" s="117"/>
    </row>
    <row r="99" spans="1:19" s="99" customFormat="1">
      <c r="A99" s="86" t="s">
        <v>18</v>
      </c>
      <c r="B99" s="183">
        <v>878639001404</v>
      </c>
      <c r="C99" s="120" t="s">
        <v>198</v>
      </c>
      <c r="D99" s="157" t="s">
        <v>217</v>
      </c>
      <c r="E99" s="157" t="s">
        <v>28</v>
      </c>
      <c r="F99" s="220">
        <v>9.4700000000000006</v>
      </c>
      <c r="G99" s="130">
        <v>12</v>
      </c>
      <c r="H99" s="100" t="s">
        <v>40</v>
      </c>
      <c r="I99" s="100" t="s">
        <v>22</v>
      </c>
      <c r="J99" s="100" t="s">
        <v>218</v>
      </c>
      <c r="K99" s="183">
        <v>10878639001401</v>
      </c>
      <c r="L99" s="161">
        <v>0.2</v>
      </c>
      <c r="M99" s="95">
        <f>L99*G99</f>
        <v>2.4000000000000004</v>
      </c>
      <c r="N99" s="160" t="s">
        <v>219</v>
      </c>
      <c r="O99" s="97" t="s">
        <v>220</v>
      </c>
      <c r="P99" s="97" t="s">
        <v>221</v>
      </c>
      <c r="Q99" s="97" t="s">
        <v>222</v>
      </c>
      <c r="R99" s="160" t="s">
        <v>223</v>
      </c>
      <c r="S99" s="162"/>
    </row>
    <row r="100" spans="1:19" s="99" customFormat="1">
      <c r="A100" s="86" t="s">
        <v>18</v>
      </c>
      <c r="B100" s="183">
        <v>878639001978</v>
      </c>
      <c r="C100" s="120" t="s">
        <v>198</v>
      </c>
      <c r="D100" s="157" t="s">
        <v>217</v>
      </c>
      <c r="E100" s="157" t="s">
        <v>204</v>
      </c>
      <c r="F100" s="220">
        <v>9.4700000000000006</v>
      </c>
      <c r="G100" s="130">
        <v>12</v>
      </c>
      <c r="H100" s="100" t="s">
        <v>40</v>
      </c>
      <c r="I100" s="100" t="s">
        <v>22</v>
      </c>
      <c r="J100" s="100" t="s">
        <v>218</v>
      </c>
      <c r="K100" s="183">
        <v>10878639001975</v>
      </c>
      <c r="L100" s="161">
        <v>0.2</v>
      </c>
      <c r="M100" s="95">
        <f>L100*G100</f>
        <v>2.4000000000000004</v>
      </c>
      <c r="N100" s="160" t="s">
        <v>219</v>
      </c>
      <c r="O100" s="97" t="s">
        <v>220</v>
      </c>
      <c r="P100" s="97" t="s">
        <v>221</v>
      </c>
      <c r="Q100" s="97" t="s">
        <v>222</v>
      </c>
      <c r="R100" s="160" t="s">
        <v>223</v>
      </c>
      <c r="S100" s="162"/>
    </row>
    <row r="101" spans="1:19" s="99" customFormat="1">
      <c r="A101" s="93" t="s">
        <v>18</v>
      </c>
      <c r="B101" s="183">
        <v>878639004948</v>
      </c>
      <c r="C101" s="160" t="s">
        <v>198</v>
      </c>
      <c r="D101" s="157" t="s">
        <v>475</v>
      </c>
      <c r="E101" s="157" t="s">
        <v>474</v>
      </c>
      <c r="F101" s="223">
        <v>11.97</v>
      </c>
      <c r="G101" s="130">
        <v>12</v>
      </c>
      <c r="H101" s="100" t="s">
        <v>40</v>
      </c>
      <c r="I101" s="100" t="s">
        <v>22</v>
      </c>
      <c r="J101" s="114" t="s">
        <v>61</v>
      </c>
      <c r="K101" s="183">
        <v>10878639004945</v>
      </c>
      <c r="L101" s="115">
        <v>0.3</v>
      </c>
      <c r="M101" s="95">
        <f>L101*G101</f>
        <v>3.5999999999999996</v>
      </c>
      <c r="N101" s="97">
        <v>350</v>
      </c>
      <c r="O101" s="97" t="s">
        <v>62</v>
      </c>
      <c r="P101" s="114" t="s">
        <v>63</v>
      </c>
      <c r="Q101" s="114" t="s">
        <v>64</v>
      </c>
      <c r="R101" s="97">
        <v>224</v>
      </c>
      <c r="S101" s="162"/>
    </row>
    <row r="102" spans="1:19" s="99" customFormat="1">
      <c r="A102" s="93" t="s">
        <v>18</v>
      </c>
      <c r="B102" s="183">
        <v>878639008045</v>
      </c>
      <c r="C102" s="160" t="s">
        <v>198</v>
      </c>
      <c r="D102" s="157" t="s">
        <v>477</v>
      </c>
      <c r="E102" s="157" t="s">
        <v>474</v>
      </c>
      <c r="F102" s="223">
        <v>11.97</v>
      </c>
      <c r="G102" s="211">
        <v>6</v>
      </c>
      <c r="H102" s="212" t="s">
        <v>121</v>
      </c>
      <c r="I102" s="100" t="s">
        <v>22</v>
      </c>
      <c r="J102" s="100" t="s">
        <v>22</v>
      </c>
      <c r="K102" s="183">
        <v>10878639008042</v>
      </c>
      <c r="L102" s="115">
        <v>0.23</v>
      </c>
      <c r="M102" s="95">
        <v>1.3800000000000001</v>
      </c>
      <c r="N102" s="130">
        <v>384</v>
      </c>
      <c r="O102" s="97" t="s">
        <v>126</v>
      </c>
      <c r="P102" s="97" t="s">
        <v>127</v>
      </c>
      <c r="Q102" s="101" t="s">
        <v>128</v>
      </c>
      <c r="R102" s="97">
        <v>216</v>
      </c>
      <c r="S102" s="162"/>
    </row>
    <row r="103" spans="1:19" s="99" customFormat="1">
      <c r="A103" s="93" t="s">
        <v>18</v>
      </c>
      <c r="B103" s="217">
        <v>878639000513</v>
      </c>
      <c r="C103" s="131" t="s">
        <v>224</v>
      </c>
      <c r="D103" s="156" t="s">
        <v>625</v>
      </c>
      <c r="E103" s="157" t="s">
        <v>147</v>
      </c>
      <c r="F103" s="223">
        <v>2.97</v>
      </c>
      <c r="G103" s="130">
        <v>36</v>
      </c>
      <c r="H103" s="100" t="s">
        <v>22</v>
      </c>
      <c r="I103" s="100" t="s">
        <v>22</v>
      </c>
      <c r="J103" s="100" t="s">
        <v>22</v>
      </c>
      <c r="K103" s="217" t="s">
        <v>626</v>
      </c>
      <c r="L103" s="243">
        <v>0.05</v>
      </c>
      <c r="M103" s="95">
        <v>1.8</v>
      </c>
      <c r="N103" s="130">
        <v>120</v>
      </c>
      <c r="O103" s="97" t="s">
        <v>76</v>
      </c>
      <c r="P103" s="97" t="s">
        <v>226</v>
      </c>
      <c r="Q103" s="130" t="s">
        <v>227</v>
      </c>
      <c r="R103" s="97">
        <v>329</v>
      </c>
    </row>
    <row r="104" spans="1:19" s="99" customFormat="1">
      <c r="A104" s="93" t="s">
        <v>18</v>
      </c>
      <c r="B104" s="217">
        <v>878639000506</v>
      </c>
      <c r="C104" s="131" t="s">
        <v>224</v>
      </c>
      <c r="D104" s="156" t="s">
        <v>624</v>
      </c>
      <c r="E104" s="157" t="s">
        <v>147</v>
      </c>
      <c r="F104" s="223">
        <v>2.97</v>
      </c>
      <c r="G104" s="130">
        <v>36</v>
      </c>
      <c r="H104" s="100" t="s">
        <v>22</v>
      </c>
      <c r="I104" s="100" t="s">
        <v>22</v>
      </c>
      <c r="J104" s="100" t="s">
        <v>22</v>
      </c>
      <c r="K104" s="217">
        <v>10878639000503</v>
      </c>
      <c r="L104" s="243">
        <v>0.05</v>
      </c>
      <c r="M104" s="95">
        <v>1.8</v>
      </c>
      <c r="N104" s="130">
        <v>180</v>
      </c>
      <c r="O104" s="97" t="s">
        <v>228</v>
      </c>
      <c r="P104" s="97" t="s">
        <v>229</v>
      </c>
      <c r="Q104" s="130" t="s">
        <v>230</v>
      </c>
      <c r="R104" s="97">
        <v>329</v>
      </c>
    </row>
    <row r="105" spans="1:19" s="99" customFormat="1">
      <c r="A105" s="93" t="s">
        <v>18</v>
      </c>
      <c r="B105" s="217">
        <v>878639006348</v>
      </c>
      <c r="C105" s="131" t="s">
        <v>224</v>
      </c>
      <c r="D105" s="156" t="s">
        <v>623</v>
      </c>
      <c r="E105" s="157" t="s">
        <v>28</v>
      </c>
      <c r="F105" s="223">
        <v>2.97</v>
      </c>
      <c r="G105" s="130">
        <v>36</v>
      </c>
      <c r="H105" s="100" t="s">
        <v>22</v>
      </c>
      <c r="I105" s="100" t="s">
        <v>22</v>
      </c>
      <c r="J105" s="100" t="s">
        <v>22</v>
      </c>
      <c r="K105" s="217">
        <v>10878639006345</v>
      </c>
      <c r="L105" s="243">
        <v>0.05</v>
      </c>
      <c r="M105" s="95">
        <v>1.8</v>
      </c>
      <c r="N105" s="130">
        <v>180</v>
      </c>
      <c r="O105" s="97" t="s">
        <v>228</v>
      </c>
      <c r="P105" s="97" t="s">
        <v>229</v>
      </c>
      <c r="Q105" s="130" t="s">
        <v>230</v>
      </c>
      <c r="R105" s="97">
        <v>329</v>
      </c>
    </row>
    <row r="106" spans="1:19" s="99" customFormat="1">
      <c r="A106" s="93" t="s">
        <v>18</v>
      </c>
      <c r="B106" s="217">
        <v>878639001800</v>
      </c>
      <c r="C106" s="131" t="s">
        <v>224</v>
      </c>
      <c r="D106" s="156" t="s">
        <v>231</v>
      </c>
      <c r="E106" s="157" t="s">
        <v>27</v>
      </c>
      <c r="F106" s="223">
        <v>2.97</v>
      </c>
      <c r="G106" s="130">
        <v>36</v>
      </c>
      <c r="H106" s="100" t="s">
        <v>22</v>
      </c>
      <c r="I106" s="100" t="s">
        <v>22</v>
      </c>
      <c r="J106" s="100" t="s">
        <v>22</v>
      </c>
      <c r="K106" s="217">
        <v>10878639001807</v>
      </c>
      <c r="L106" s="243">
        <v>0.05</v>
      </c>
      <c r="M106" s="95">
        <v>1.8</v>
      </c>
      <c r="N106" s="130">
        <v>180</v>
      </c>
      <c r="O106" s="97" t="s">
        <v>228</v>
      </c>
      <c r="P106" s="97" t="s">
        <v>232</v>
      </c>
      <c r="Q106" s="130" t="s">
        <v>230</v>
      </c>
      <c r="R106" s="97">
        <v>329</v>
      </c>
    </row>
    <row r="131" spans="1:18">
      <c r="A131" s="194"/>
      <c r="B131" s="195"/>
      <c r="C131" s="196"/>
      <c r="D131" s="197"/>
      <c r="E131" s="198"/>
      <c r="F131" s="221"/>
      <c r="G131" s="200"/>
      <c r="H131" s="199"/>
      <c r="I131" s="199"/>
      <c r="J131" s="199"/>
      <c r="K131" s="201"/>
      <c r="L131" s="202"/>
      <c r="M131" s="203"/>
      <c r="N131" s="200"/>
      <c r="O131" s="204"/>
      <c r="P131" s="205"/>
      <c r="Q131" s="205"/>
      <c r="R131" s="206"/>
    </row>
    <row r="132" spans="1:18">
      <c r="D132" s="181"/>
      <c r="G132" s="178"/>
      <c r="H132" s="178"/>
      <c r="I132" s="178"/>
      <c r="K132" s="178"/>
      <c r="L132" s="178"/>
      <c r="M132" s="178"/>
      <c r="N132" s="178"/>
      <c r="O132" s="178"/>
    </row>
    <row r="133" spans="1:18">
      <c r="G133" s="178"/>
      <c r="H133" s="178"/>
      <c r="I133" s="178"/>
      <c r="K133" s="178"/>
      <c r="L133" s="178"/>
      <c r="M133" s="178"/>
      <c r="N133" s="178"/>
      <c r="O133" s="178"/>
    </row>
    <row r="134" spans="1:18">
      <c r="G134" s="178"/>
      <c r="H134" s="178"/>
      <c r="I134" s="178"/>
      <c r="K134" s="178"/>
      <c r="L134" s="178"/>
      <c r="M134" s="178"/>
      <c r="N134" s="178"/>
      <c r="O134" s="178"/>
    </row>
    <row r="135" spans="1:18">
      <c r="G135" s="178"/>
      <c r="H135" s="178"/>
      <c r="I135" s="178"/>
      <c r="K135" s="178"/>
      <c r="L135" s="178"/>
      <c r="M135" s="178"/>
      <c r="N135" s="178"/>
      <c r="O135" s="178"/>
    </row>
    <row r="136" spans="1:18">
      <c r="G136" s="178"/>
      <c r="H136" s="178"/>
      <c r="I136" s="178"/>
      <c r="K136" s="178"/>
      <c r="L136" s="178"/>
      <c r="M136" s="178"/>
      <c r="N136" s="178"/>
      <c r="O136" s="178"/>
    </row>
  </sheetData>
  <autoFilter ref="A2:R130" xr:uid="{70A70690-93C0-4951-8355-16662BC3553C}"/>
  <pageMargins left="0.7" right="0.7" top="0.75" bottom="0.75" header="0.3" footer="0.3"/>
  <pageSetup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LINE LIST</vt:lpstr>
      <vt:lpstr>TARGET ONLY</vt:lpstr>
      <vt:lpstr>LINE LIST - CAN</vt:lpstr>
      <vt:lpstr>HOLIDAY</vt:lpstr>
      <vt:lpstr>KITS-DISPLAYS</vt:lpstr>
      <vt:lpstr>OWN</vt:lpstr>
      <vt:lpstr>MARVEL</vt:lpstr>
      <vt:lpstr>DISCO</vt:lpstr>
      <vt:lpstr>2022 - LINE LIST</vt:lpstr>
      <vt:lpstr>'2022 - LINE LIST'!Print_Area</vt:lpstr>
      <vt:lpstr>DISCO!Print_Area</vt:lpstr>
      <vt:lpstr>HOLIDAY!Print_Area</vt:lpstr>
      <vt:lpstr>'KITS-DISPLAYS'!Print_Area</vt:lpstr>
      <vt:lpstr>'LINE LIST'!Print_Area</vt:lpstr>
      <vt:lpstr>'LINE LIST - CAN'!Print_Area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Nolan</dc:creator>
  <cp:keywords/>
  <dc:description/>
  <cp:lastModifiedBy>Zach Colatruglio (EMJ)</cp:lastModifiedBy>
  <cp:revision/>
  <dcterms:created xsi:type="dcterms:W3CDTF">2019-06-04T04:36:28Z</dcterms:created>
  <dcterms:modified xsi:type="dcterms:W3CDTF">2022-01-27T17:45:33Z</dcterms:modified>
  <cp:category/>
  <cp:contentStatus/>
</cp:coreProperties>
</file>